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375" yWindow="210" windowWidth="11595" windowHeight="9885"/>
  </bookViews>
  <sheets>
    <sheet name="FORMATO 20.1 " sheetId="9" r:id="rId1"/>
    <sheet name="Complementos " sheetId="10" r:id="rId2"/>
    <sheet name="Observaciones" sheetId="8" r:id="rId3"/>
    <sheet name="F 20.1 Prueba Noviembre -Dic" sheetId="6" r:id="rId4"/>
    <sheet name="Complemento Prueba" sheetId="7" r:id="rId5"/>
    <sheet name="Observaciones Prueba" sheetId="13" r:id="rId6"/>
  </sheets>
  <definedNames>
    <definedName name="_xlnm._FilterDatabase" localSheetId="3" hidden="1">'F 20.1 Prueba Noviembre -Dic'!$A$1:$AY$434</definedName>
    <definedName name="_xlnm._FilterDatabase" localSheetId="2" hidden="1">Observaciones!$A$2:$E$113</definedName>
    <definedName name="_xlnm._FilterDatabase" localSheetId="5" hidden="1">'Observaciones Prueba'!$A$2:$E$113</definedName>
    <definedName name="_xlnm.Print_Area" localSheetId="4">'Complemento Prueba'!$A$1:$D$92</definedName>
    <definedName name="_xlnm.Print_Area" localSheetId="3">'F 20.1 Prueba Noviembre -Dic'!$A$1:$AT$434</definedName>
    <definedName name="_xlnm.Print_Area" localSheetId="0">'FORMATO 20.1 '!$A$1:$AQ$802</definedName>
    <definedName name="_xlnm.Print_Area" localSheetId="2">Observaciones!$A$1:$E$114</definedName>
    <definedName name="_xlnm.Print_Area" localSheetId="5">'Observaciones Prueba'!$A$1:$E$114</definedName>
    <definedName name="VVVVV" localSheetId="4">#REF!</definedName>
    <definedName name="VVVVV" localSheetId="5">#REF!</definedName>
    <definedName name="VVVVV">#REF!</definedName>
  </definedNames>
  <calcPr calcId="145621"/>
</workbook>
</file>

<file path=xl/calcChain.xml><?xml version="1.0" encoding="utf-8"?>
<calcChain xmlns="http://schemas.openxmlformats.org/spreadsheetml/2006/main">
  <c r="AN262" i="9" l="1"/>
  <c r="AN260" i="9"/>
  <c r="AQ148" i="9"/>
  <c r="AN148" i="9"/>
  <c r="AQ260" i="6" l="1"/>
  <c r="AQ258" i="6"/>
  <c r="AT146" i="6" l="1"/>
  <c r="AY7" i="6" l="1"/>
  <c r="AY8" i="6"/>
  <c r="AY9" i="6"/>
  <c r="AY10" i="6"/>
  <c r="AY11" i="6"/>
  <c r="AY12" i="6"/>
  <c r="AY13" i="6"/>
  <c r="AY14" i="6"/>
  <c r="AY15" i="6"/>
  <c r="AY16" i="6"/>
  <c r="AY17" i="6"/>
  <c r="AY18" i="6"/>
  <c r="AY19" i="6"/>
  <c r="AY20" i="6"/>
  <c r="AY21" i="6"/>
  <c r="AY22" i="6"/>
  <c r="AY23" i="6"/>
  <c r="AY24" i="6"/>
  <c r="AY25" i="6"/>
  <c r="AY26" i="6"/>
  <c r="AY27" i="6"/>
  <c r="AY28" i="6"/>
  <c r="AY29" i="6"/>
  <c r="AY30" i="6"/>
  <c r="AY31" i="6"/>
  <c r="AY32" i="6"/>
  <c r="AY33" i="6"/>
  <c r="AY34" i="6"/>
  <c r="AY35" i="6"/>
  <c r="AY36" i="6"/>
  <c r="AY37" i="6"/>
  <c r="AY38" i="6"/>
  <c r="AY39" i="6"/>
  <c r="AY40" i="6"/>
  <c r="AY41" i="6"/>
  <c r="AY42" i="6"/>
  <c r="AY43" i="6"/>
  <c r="AY44" i="6"/>
  <c r="AY45" i="6"/>
  <c r="AY46" i="6"/>
  <c r="AY47" i="6"/>
  <c r="AY48" i="6"/>
  <c r="AY49" i="6"/>
  <c r="AY50" i="6"/>
  <c r="AY51" i="6"/>
  <c r="AY52" i="6"/>
  <c r="AY53" i="6"/>
  <c r="AY54" i="6"/>
  <c r="AY55" i="6"/>
  <c r="AY56" i="6"/>
  <c r="AY57" i="6"/>
  <c r="AY58" i="6"/>
  <c r="AY59" i="6"/>
  <c r="AY60" i="6"/>
  <c r="AY61" i="6"/>
  <c r="AY62" i="6"/>
  <c r="AY63" i="6"/>
  <c r="AY64" i="6"/>
  <c r="AY65" i="6"/>
  <c r="AY66" i="6"/>
  <c r="AY67" i="6"/>
  <c r="AY68" i="6"/>
  <c r="AY69" i="6"/>
  <c r="AY70" i="6"/>
  <c r="AY71" i="6"/>
  <c r="AY72" i="6"/>
  <c r="AY73" i="6"/>
  <c r="AY74" i="6"/>
  <c r="AY75" i="6"/>
  <c r="AY76" i="6"/>
  <c r="AY77" i="6"/>
  <c r="AY78" i="6"/>
  <c r="AY79" i="6"/>
  <c r="AY80" i="6"/>
  <c r="AY81" i="6"/>
  <c r="AY82" i="6"/>
  <c r="AY83" i="6"/>
  <c r="AY84" i="6"/>
  <c r="AY85" i="6"/>
  <c r="AY86" i="6"/>
  <c r="AY87" i="6"/>
  <c r="AY88" i="6"/>
  <c r="AY89" i="6"/>
  <c r="AY90" i="6"/>
  <c r="AY91" i="6"/>
  <c r="AY92" i="6"/>
  <c r="AY93" i="6"/>
  <c r="AY94" i="6"/>
  <c r="AY95" i="6"/>
  <c r="AY96" i="6"/>
  <c r="AY97" i="6"/>
  <c r="AY98" i="6"/>
  <c r="AY99" i="6"/>
  <c r="AY100" i="6"/>
  <c r="AY101" i="6"/>
  <c r="AY102" i="6"/>
  <c r="AY103" i="6"/>
  <c r="AY104" i="6"/>
  <c r="AY105" i="6"/>
  <c r="AY106" i="6"/>
  <c r="AY107" i="6"/>
  <c r="AY108" i="6"/>
  <c r="AY109" i="6"/>
  <c r="AY110" i="6"/>
  <c r="AY111" i="6"/>
  <c r="AY112" i="6"/>
  <c r="AY113" i="6"/>
  <c r="AY114" i="6"/>
  <c r="AY115" i="6"/>
  <c r="AY116" i="6"/>
  <c r="AY117" i="6"/>
  <c r="AY118" i="6"/>
  <c r="AY119" i="6"/>
  <c r="AY120" i="6"/>
  <c r="AY121" i="6"/>
  <c r="AY122" i="6"/>
  <c r="AY123" i="6"/>
  <c r="AY124" i="6"/>
  <c r="AY125" i="6"/>
  <c r="AY126" i="6"/>
  <c r="AY127" i="6"/>
  <c r="AY128" i="6"/>
  <c r="AY129" i="6"/>
  <c r="AY130" i="6"/>
  <c r="AY131" i="6"/>
  <c r="AY132" i="6"/>
  <c r="AY133" i="6"/>
  <c r="AY134" i="6"/>
  <c r="AY135" i="6"/>
  <c r="AY136" i="6"/>
  <c r="AY137" i="6"/>
  <c r="AY138" i="6"/>
  <c r="AY139" i="6"/>
  <c r="AY140" i="6"/>
  <c r="AY141" i="6"/>
  <c r="AY142" i="6"/>
  <c r="AY143" i="6"/>
  <c r="AY144" i="6"/>
  <c r="AY145" i="6"/>
  <c r="AY146" i="6"/>
  <c r="AY147" i="6"/>
  <c r="AY148" i="6"/>
  <c r="AY149" i="6"/>
  <c r="AY150" i="6"/>
  <c r="AY151" i="6"/>
  <c r="AY152" i="6"/>
  <c r="AY153" i="6"/>
  <c r="AY154" i="6"/>
  <c r="AY155" i="6"/>
  <c r="AY156" i="6"/>
  <c r="AY157" i="6"/>
  <c r="AY158" i="6"/>
  <c r="AY159" i="6"/>
  <c r="AY160" i="6"/>
  <c r="AY161" i="6"/>
  <c r="AY162" i="6"/>
  <c r="AY163" i="6"/>
  <c r="AY164" i="6"/>
  <c r="AY165" i="6"/>
  <c r="AY166" i="6"/>
  <c r="AY167" i="6"/>
  <c r="AY168" i="6"/>
  <c r="AY169" i="6"/>
  <c r="AY170" i="6"/>
  <c r="AY171" i="6"/>
  <c r="AY172" i="6"/>
  <c r="AY173" i="6"/>
  <c r="AY174" i="6"/>
  <c r="AY175" i="6"/>
  <c r="AY176" i="6"/>
  <c r="AY177" i="6"/>
  <c r="AY178" i="6"/>
  <c r="AY179" i="6"/>
  <c r="AY180" i="6"/>
  <c r="AY181" i="6"/>
  <c r="AY182" i="6"/>
  <c r="AY183" i="6"/>
  <c r="AY184" i="6"/>
  <c r="AY185" i="6"/>
  <c r="AY186" i="6"/>
  <c r="AY187" i="6"/>
  <c r="AY188" i="6"/>
  <c r="AY189" i="6"/>
  <c r="AY190" i="6"/>
  <c r="AY191" i="6"/>
  <c r="AY192" i="6"/>
  <c r="AY193" i="6"/>
  <c r="AY194" i="6"/>
  <c r="AY195" i="6"/>
  <c r="AY196" i="6"/>
  <c r="AY197" i="6"/>
  <c r="AY198" i="6"/>
  <c r="AY199" i="6"/>
  <c r="AY200" i="6"/>
  <c r="AY201" i="6"/>
  <c r="AY202" i="6"/>
  <c r="AY203" i="6"/>
  <c r="AY204" i="6"/>
  <c r="AY205" i="6"/>
  <c r="AY206" i="6"/>
  <c r="AY207" i="6"/>
  <c r="AY208" i="6"/>
  <c r="AY209" i="6"/>
  <c r="AY210" i="6"/>
  <c r="AY211" i="6"/>
  <c r="AY212" i="6"/>
  <c r="AY213" i="6"/>
  <c r="AY214" i="6"/>
  <c r="AY215" i="6"/>
  <c r="AY216" i="6"/>
  <c r="AY217" i="6"/>
  <c r="AY218" i="6"/>
  <c r="AY219" i="6"/>
  <c r="AY220" i="6"/>
  <c r="AY221" i="6"/>
  <c r="AY222" i="6"/>
  <c r="AY223" i="6"/>
  <c r="AY224" i="6"/>
  <c r="AY225" i="6"/>
  <c r="AY226" i="6"/>
  <c r="AY227" i="6"/>
  <c r="AY228" i="6"/>
  <c r="AY229" i="6"/>
  <c r="AY230" i="6"/>
  <c r="AY231" i="6"/>
  <c r="AY232" i="6"/>
  <c r="AY233" i="6"/>
  <c r="AY234" i="6"/>
  <c r="AY235" i="6"/>
  <c r="AY236" i="6"/>
  <c r="AY237" i="6"/>
  <c r="AY238" i="6"/>
  <c r="AY239" i="6"/>
  <c r="AY240" i="6"/>
  <c r="AY241" i="6"/>
  <c r="AY242" i="6"/>
  <c r="AY243" i="6"/>
  <c r="AY244" i="6"/>
  <c r="AY245" i="6"/>
  <c r="AY246" i="6"/>
  <c r="AY247" i="6"/>
  <c r="AY248" i="6"/>
  <c r="AY249" i="6"/>
  <c r="AY250" i="6"/>
  <c r="AY251" i="6"/>
  <c r="AY252" i="6"/>
  <c r="AY253" i="6"/>
  <c r="AY254" i="6"/>
  <c r="AY255" i="6"/>
  <c r="AY256" i="6"/>
  <c r="AY257" i="6"/>
  <c r="AY258" i="6"/>
  <c r="AY259" i="6"/>
  <c r="AY260" i="6"/>
  <c r="AY261" i="6"/>
  <c r="AY262" i="6"/>
  <c r="AY263" i="6"/>
  <c r="AY264" i="6"/>
  <c r="AY265" i="6"/>
  <c r="AY266" i="6"/>
  <c r="AY267" i="6"/>
  <c r="AY268" i="6"/>
  <c r="AY269" i="6"/>
  <c r="AY270" i="6"/>
  <c r="AY271" i="6"/>
  <c r="AY272" i="6"/>
  <c r="AY273" i="6"/>
  <c r="AY274" i="6"/>
  <c r="AY275" i="6"/>
  <c r="AY276" i="6"/>
  <c r="AY277" i="6"/>
  <c r="AY278" i="6"/>
  <c r="AY279" i="6"/>
  <c r="AY280" i="6"/>
  <c r="AY281" i="6"/>
  <c r="AY282" i="6"/>
  <c r="AY283" i="6"/>
  <c r="AY284" i="6"/>
  <c r="AY285" i="6"/>
  <c r="AY286" i="6"/>
  <c r="AY287" i="6"/>
  <c r="AY288" i="6"/>
  <c r="AY289" i="6"/>
  <c r="AY290" i="6"/>
  <c r="AY291" i="6"/>
  <c r="AY292" i="6"/>
  <c r="AY293" i="6"/>
  <c r="AY294" i="6"/>
  <c r="AY295" i="6"/>
  <c r="AY296" i="6"/>
  <c r="AY297" i="6"/>
  <c r="AY298" i="6"/>
  <c r="AY299" i="6"/>
  <c r="AY300" i="6"/>
  <c r="AY301" i="6"/>
  <c r="AY302" i="6"/>
  <c r="AY303" i="6"/>
  <c r="AY304" i="6"/>
  <c r="AY305" i="6"/>
  <c r="AY306" i="6"/>
  <c r="AY307" i="6"/>
  <c r="AY308" i="6"/>
  <c r="AY309" i="6"/>
  <c r="AY310" i="6"/>
  <c r="AY311" i="6"/>
  <c r="AY312" i="6"/>
  <c r="AY313" i="6"/>
  <c r="AY314" i="6"/>
  <c r="AY315" i="6"/>
  <c r="AY316" i="6"/>
  <c r="AY317" i="6"/>
  <c r="AY318" i="6"/>
  <c r="AY319" i="6"/>
  <c r="AY320" i="6"/>
  <c r="AY321" i="6"/>
  <c r="AY322" i="6"/>
  <c r="AY323" i="6"/>
  <c r="AY324" i="6"/>
  <c r="AY325" i="6"/>
  <c r="AY326" i="6"/>
  <c r="AY327" i="6"/>
  <c r="AY328" i="6"/>
  <c r="AY329" i="6"/>
  <c r="AY330" i="6"/>
  <c r="AY331" i="6"/>
  <c r="AY332" i="6"/>
  <c r="AY333" i="6"/>
  <c r="AY334" i="6"/>
  <c r="AY335" i="6"/>
  <c r="AY336" i="6"/>
  <c r="AY337" i="6"/>
  <c r="AY338" i="6"/>
  <c r="AY339" i="6"/>
  <c r="AY340" i="6"/>
  <c r="AY341" i="6"/>
  <c r="AY342" i="6"/>
  <c r="AY343" i="6"/>
  <c r="AY344" i="6"/>
  <c r="AY345" i="6"/>
  <c r="AY346" i="6"/>
  <c r="AY347" i="6"/>
  <c r="AY348" i="6"/>
  <c r="AY349" i="6"/>
  <c r="AY350" i="6"/>
  <c r="AY351" i="6"/>
  <c r="AY352" i="6"/>
  <c r="AY353" i="6"/>
  <c r="AY354" i="6"/>
  <c r="AY355" i="6"/>
  <c r="AY356" i="6"/>
  <c r="AY357" i="6"/>
  <c r="AY358" i="6"/>
  <c r="AY359" i="6"/>
  <c r="AY360" i="6"/>
  <c r="AY361" i="6"/>
  <c r="AY362" i="6"/>
  <c r="AY363" i="6"/>
  <c r="AY364" i="6"/>
  <c r="AY365" i="6"/>
  <c r="AY366" i="6"/>
  <c r="AY367" i="6"/>
  <c r="AY368" i="6"/>
  <c r="AY369" i="6"/>
  <c r="AY370" i="6"/>
  <c r="AY371" i="6"/>
  <c r="AY372" i="6"/>
  <c r="AY373" i="6"/>
  <c r="AY374" i="6"/>
  <c r="AY375" i="6"/>
  <c r="AY376" i="6"/>
  <c r="AY377" i="6"/>
  <c r="AY378" i="6"/>
  <c r="AY379" i="6"/>
  <c r="AY380" i="6"/>
  <c r="AY381" i="6"/>
  <c r="AY382" i="6"/>
  <c r="AY383" i="6"/>
  <c r="AY384" i="6"/>
  <c r="AY385" i="6"/>
  <c r="AY386" i="6"/>
  <c r="AY387" i="6"/>
  <c r="AY388" i="6"/>
  <c r="AY389" i="6"/>
  <c r="AY390" i="6"/>
  <c r="AY391" i="6"/>
  <c r="AY392" i="6"/>
  <c r="AY393" i="6"/>
  <c r="AY394" i="6"/>
  <c r="AY395" i="6"/>
  <c r="AY396" i="6"/>
  <c r="AY397" i="6"/>
  <c r="AY398" i="6"/>
  <c r="AY399" i="6"/>
  <c r="AY400" i="6"/>
  <c r="AY401" i="6"/>
  <c r="AY402" i="6"/>
  <c r="AY403" i="6"/>
  <c r="AY404" i="6"/>
  <c r="AY405" i="6"/>
  <c r="AY406" i="6"/>
  <c r="AY407" i="6"/>
  <c r="AY408" i="6"/>
  <c r="AY409" i="6"/>
  <c r="AY410" i="6"/>
  <c r="AY411" i="6"/>
  <c r="AY412" i="6"/>
  <c r="AY413" i="6"/>
  <c r="AY414" i="6"/>
  <c r="AY415" i="6"/>
  <c r="AY416" i="6"/>
  <c r="AY417" i="6"/>
  <c r="AY418" i="6"/>
  <c r="AY419" i="6"/>
  <c r="AY420" i="6"/>
  <c r="AY421" i="6"/>
  <c r="AY422" i="6"/>
  <c r="AY423" i="6"/>
  <c r="AY424" i="6"/>
  <c r="AY425" i="6"/>
  <c r="AY426" i="6"/>
  <c r="AY427" i="6"/>
  <c r="AY428" i="6"/>
  <c r="AY429" i="6"/>
  <c r="AY430" i="6"/>
  <c r="AY431" i="6"/>
  <c r="AY432" i="6"/>
  <c r="AY433" i="6"/>
  <c r="AY434" i="6"/>
  <c r="AY6" i="6"/>
  <c r="AW18" i="6" l="1"/>
  <c r="AW19" i="6"/>
  <c r="AW20" i="6"/>
  <c r="AW21" i="6"/>
  <c r="AW22" i="6"/>
  <c r="AW23" i="6"/>
  <c r="AW24" i="6"/>
  <c r="AW25" i="6"/>
  <c r="AW26" i="6"/>
  <c r="AW27" i="6"/>
  <c r="AW28" i="6"/>
  <c r="AW29" i="6"/>
  <c r="AW30" i="6"/>
  <c r="AW31" i="6"/>
  <c r="AW32" i="6"/>
  <c r="AW33" i="6"/>
  <c r="AW34" i="6"/>
  <c r="AW35" i="6"/>
  <c r="AW36" i="6"/>
  <c r="AW37" i="6"/>
  <c r="AW38" i="6"/>
  <c r="AW39" i="6"/>
  <c r="AW40" i="6"/>
  <c r="AW41" i="6"/>
  <c r="AW42" i="6"/>
  <c r="AW43" i="6"/>
  <c r="AW44" i="6"/>
  <c r="AW45" i="6"/>
  <c r="AW46" i="6"/>
  <c r="AW47" i="6"/>
  <c r="AW48" i="6"/>
  <c r="AW49" i="6"/>
  <c r="AW50" i="6"/>
  <c r="AW51" i="6"/>
  <c r="AW52" i="6"/>
  <c r="AW53" i="6"/>
  <c r="AW54" i="6"/>
  <c r="AW55" i="6"/>
  <c r="AW56" i="6"/>
  <c r="AW57" i="6"/>
  <c r="AW58" i="6"/>
  <c r="AW59" i="6"/>
  <c r="AW60" i="6"/>
  <c r="AW61" i="6"/>
  <c r="AW62" i="6"/>
  <c r="AW63" i="6"/>
  <c r="AW64" i="6"/>
  <c r="AW65" i="6"/>
  <c r="AW66" i="6"/>
  <c r="AW67" i="6"/>
  <c r="AW68" i="6"/>
  <c r="AW69" i="6"/>
  <c r="AW70" i="6"/>
  <c r="AW71" i="6"/>
  <c r="AW72" i="6"/>
  <c r="AW73" i="6"/>
  <c r="AW74" i="6"/>
  <c r="AW75" i="6"/>
  <c r="AW76" i="6"/>
  <c r="AW77" i="6"/>
  <c r="AW78" i="6"/>
  <c r="AW79" i="6"/>
  <c r="AW80" i="6"/>
  <c r="AW81" i="6"/>
  <c r="AW82" i="6"/>
  <c r="AW83" i="6"/>
  <c r="AW84" i="6"/>
  <c r="AW85" i="6"/>
  <c r="AW86" i="6"/>
  <c r="AW87" i="6"/>
  <c r="AW88" i="6"/>
  <c r="AW89" i="6"/>
  <c r="AW90" i="6"/>
  <c r="AW91" i="6"/>
  <c r="AW92" i="6"/>
  <c r="AW93" i="6"/>
  <c r="AW94" i="6"/>
  <c r="AW95" i="6"/>
  <c r="AW96" i="6"/>
  <c r="AW97" i="6"/>
  <c r="AW98" i="6"/>
  <c r="AW99" i="6"/>
  <c r="AW100" i="6"/>
  <c r="AW101" i="6"/>
  <c r="AW102" i="6"/>
  <c r="AW103" i="6"/>
  <c r="AW104" i="6"/>
  <c r="AW105" i="6"/>
  <c r="AW106" i="6"/>
  <c r="AW107" i="6"/>
  <c r="AW108" i="6"/>
  <c r="AW109" i="6"/>
  <c r="AW110" i="6"/>
  <c r="AW111" i="6"/>
  <c r="AW112" i="6"/>
  <c r="AW113" i="6"/>
  <c r="AW114" i="6"/>
  <c r="AW115" i="6"/>
  <c r="AW116" i="6"/>
  <c r="AW117" i="6"/>
  <c r="AW118" i="6"/>
  <c r="AW119" i="6"/>
  <c r="AW120" i="6"/>
  <c r="AW121" i="6"/>
  <c r="AW122" i="6"/>
  <c r="AW123" i="6"/>
  <c r="AW124" i="6"/>
  <c r="AW125" i="6"/>
  <c r="AW126" i="6"/>
  <c r="AW127" i="6"/>
  <c r="AW128" i="6"/>
  <c r="AW129" i="6"/>
  <c r="AW130" i="6"/>
  <c r="AW131" i="6"/>
  <c r="AW132" i="6"/>
  <c r="AW133" i="6"/>
  <c r="AW134" i="6"/>
  <c r="AW135" i="6"/>
  <c r="AW136" i="6"/>
  <c r="AW137" i="6"/>
  <c r="AW138" i="6"/>
  <c r="AW139" i="6"/>
  <c r="AW140" i="6"/>
  <c r="AW141" i="6"/>
  <c r="AW142" i="6"/>
  <c r="AW143" i="6"/>
  <c r="AW144" i="6"/>
  <c r="AW145" i="6"/>
  <c r="AW146" i="6"/>
  <c r="AW147" i="6"/>
  <c r="AW148" i="6"/>
  <c r="AW149" i="6"/>
  <c r="AW150" i="6"/>
  <c r="AW151" i="6"/>
  <c r="AW152" i="6"/>
  <c r="AW153" i="6"/>
  <c r="AW154" i="6"/>
  <c r="AW155" i="6"/>
  <c r="AW156" i="6"/>
  <c r="AW157" i="6"/>
  <c r="AW158" i="6"/>
  <c r="AW159" i="6"/>
  <c r="AW160" i="6"/>
  <c r="AW161" i="6"/>
  <c r="AW162" i="6"/>
  <c r="AW163" i="6"/>
  <c r="AW164" i="6"/>
  <c r="AW165" i="6"/>
  <c r="AW166" i="6"/>
  <c r="AW167" i="6"/>
  <c r="AW168" i="6"/>
  <c r="AW169" i="6"/>
  <c r="AW170" i="6"/>
  <c r="AW171" i="6"/>
  <c r="AW172" i="6"/>
  <c r="AW173" i="6"/>
  <c r="AW174" i="6"/>
  <c r="AW175" i="6"/>
  <c r="AW176" i="6"/>
  <c r="AW177" i="6"/>
  <c r="AW178" i="6"/>
  <c r="AW179" i="6"/>
  <c r="AW180" i="6"/>
  <c r="AW181" i="6"/>
  <c r="AW182" i="6"/>
  <c r="AW183" i="6"/>
  <c r="AW184" i="6"/>
  <c r="AW185" i="6"/>
  <c r="AW186" i="6"/>
  <c r="AW187" i="6"/>
  <c r="AW188" i="6"/>
  <c r="AW189" i="6"/>
  <c r="AW190" i="6"/>
  <c r="AW191" i="6"/>
  <c r="AW192" i="6"/>
  <c r="AW193" i="6"/>
  <c r="AW194" i="6"/>
  <c r="AW195" i="6"/>
  <c r="AW196" i="6"/>
  <c r="AW197" i="6"/>
  <c r="AW198" i="6"/>
  <c r="AW199" i="6"/>
  <c r="AW200" i="6"/>
  <c r="AW201" i="6"/>
  <c r="AW202" i="6"/>
  <c r="AW203" i="6"/>
  <c r="AW204" i="6"/>
  <c r="AW205" i="6"/>
  <c r="AW206" i="6"/>
  <c r="AW207" i="6"/>
  <c r="AW208" i="6"/>
  <c r="AW209" i="6"/>
  <c r="AW210" i="6"/>
  <c r="AW211" i="6"/>
  <c r="AW212" i="6"/>
  <c r="AW213" i="6"/>
  <c r="AW214" i="6"/>
  <c r="AW215" i="6"/>
  <c r="AW216" i="6"/>
  <c r="AW217" i="6"/>
  <c r="AW218" i="6"/>
  <c r="AW219" i="6"/>
  <c r="AW220" i="6"/>
  <c r="AW221" i="6"/>
  <c r="AW222" i="6"/>
  <c r="AW223" i="6"/>
  <c r="AW224" i="6"/>
  <c r="AW225" i="6"/>
  <c r="AW226" i="6"/>
  <c r="AW227" i="6"/>
  <c r="AW228" i="6"/>
  <c r="AW229" i="6"/>
  <c r="AW230" i="6"/>
  <c r="AW231" i="6"/>
  <c r="AW232" i="6"/>
  <c r="AW233" i="6"/>
  <c r="AW234" i="6"/>
  <c r="AW235" i="6"/>
  <c r="AW236" i="6"/>
  <c r="AW237" i="6"/>
  <c r="AW238" i="6"/>
  <c r="AW239" i="6"/>
  <c r="AW240" i="6"/>
  <c r="AW241" i="6"/>
  <c r="AW242" i="6"/>
  <c r="AW243" i="6"/>
  <c r="AW244" i="6"/>
  <c r="AW245" i="6"/>
  <c r="AW246" i="6"/>
  <c r="AW247" i="6"/>
  <c r="AW248" i="6"/>
  <c r="AW249" i="6"/>
  <c r="AW250" i="6"/>
  <c r="AW251" i="6"/>
  <c r="AW252" i="6"/>
  <c r="AW253" i="6"/>
  <c r="AW254" i="6"/>
  <c r="AW255" i="6"/>
  <c r="AW256" i="6"/>
  <c r="AW257" i="6"/>
  <c r="AW258" i="6"/>
  <c r="AW259" i="6"/>
  <c r="AW260" i="6"/>
  <c r="AW261" i="6"/>
  <c r="AW262" i="6"/>
  <c r="AW263" i="6"/>
  <c r="AW264" i="6"/>
  <c r="AW265" i="6"/>
  <c r="AW266" i="6"/>
  <c r="AW267" i="6"/>
  <c r="AW268" i="6"/>
  <c r="AW269" i="6"/>
  <c r="AW270" i="6"/>
  <c r="AW271" i="6"/>
  <c r="AW272" i="6"/>
  <c r="AW273" i="6"/>
  <c r="AW274" i="6"/>
  <c r="AW275" i="6"/>
  <c r="AW276" i="6"/>
  <c r="AW277" i="6"/>
  <c r="AW278" i="6"/>
  <c r="AW279" i="6"/>
  <c r="AW280" i="6"/>
  <c r="AW281" i="6"/>
  <c r="AW282" i="6"/>
  <c r="AW283" i="6"/>
  <c r="AW284" i="6"/>
  <c r="AW285" i="6"/>
  <c r="AW286" i="6"/>
  <c r="AW287" i="6"/>
  <c r="AW288" i="6"/>
  <c r="AW289" i="6"/>
  <c r="AW290" i="6"/>
  <c r="AW291" i="6"/>
  <c r="AW292" i="6"/>
  <c r="AW293" i="6"/>
  <c r="AW294" i="6"/>
  <c r="AW295" i="6"/>
  <c r="AW296" i="6"/>
  <c r="AW297" i="6"/>
  <c r="AW298" i="6"/>
  <c r="AW299" i="6"/>
  <c r="AW300" i="6"/>
  <c r="AW301" i="6"/>
  <c r="AW302" i="6"/>
  <c r="AW303" i="6"/>
  <c r="AW304" i="6"/>
  <c r="AW305" i="6"/>
  <c r="AW306" i="6"/>
  <c r="AW307" i="6"/>
  <c r="AW308" i="6"/>
  <c r="AW309" i="6"/>
  <c r="AW310" i="6"/>
  <c r="AW311" i="6"/>
  <c r="AW312" i="6"/>
  <c r="AW313" i="6"/>
  <c r="AW314" i="6"/>
  <c r="AW315" i="6"/>
  <c r="AW316" i="6"/>
  <c r="AW317" i="6"/>
  <c r="AW318" i="6"/>
  <c r="AW319" i="6"/>
  <c r="AW320" i="6"/>
  <c r="AW321" i="6"/>
  <c r="AW322" i="6"/>
  <c r="AW323" i="6"/>
  <c r="AW324" i="6"/>
  <c r="AW325" i="6"/>
  <c r="AW326" i="6"/>
  <c r="AW327" i="6"/>
  <c r="AW328" i="6"/>
  <c r="AW329" i="6"/>
  <c r="AW330" i="6"/>
  <c r="AW331" i="6"/>
  <c r="AW332" i="6"/>
  <c r="AW333" i="6"/>
  <c r="AW334" i="6"/>
  <c r="AW335" i="6"/>
  <c r="AW336" i="6"/>
  <c r="AW337" i="6"/>
  <c r="AW338" i="6"/>
  <c r="AW339" i="6"/>
  <c r="AW340" i="6"/>
  <c r="AW341" i="6"/>
  <c r="AW342" i="6"/>
  <c r="AW343" i="6"/>
  <c r="AW344" i="6"/>
  <c r="AW345" i="6"/>
  <c r="AW346" i="6"/>
  <c r="AW347" i="6"/>
  <c r="AW348" i="6"/>
  <c r="AW349" i="6"/>
  <c r="AW350" i="6"/>
  <c r="AW351" i="6"/>
  <c r="AW352" i="6"/>
  <c r="AW353" i="6"/>
  <c r="AW354" i="6"/>
  <c r="AW355" i="6"/>
  <c r="AW356" i="6"/>
  <c r="AW357" i="6"/>
  <c r="AW358" i="6"/>
  <c r="AW359" i="6"/>
  <c r="AW360" i="6"/>
  <c r="AW361" i="6"/>
  <c r="AW362" i="6"/>
  <c r="AW363" i="6"/>
  <c r="AW364" i="6"/>
  <c r="AW365" i="6"/>
  <c r="AW366" i="6"/>
  <c r="AW367" i="6"/>
  <c r="AW368" i="6"/>
  <c r="AW369" i="6"/>
  <c r="AW370" i="6"/>
  <c r="AW371" i="6"/>
  <c r="AW372" i="6"/>
  <c r="AW373" i="6"/>
  <c r="AW374" i="6"/>
  <c r="AW375" i="6"/>
  <c r="AW376" i="6"/>
  <c r="AW377" i="6"/>
  <c r="AW378" i="6"/>
  <c r="AW379" i="6"/>
  <c r="AW380" i="6"/>
  <c r="AW381" i="6"/>
  <c r="AW382" i="6"/>
  <c r="AW383" i="6"/>
  <c r="AW384" i="6"/>
  <c r="AW385" i="6"/>
  <c r="AW386" i="6"/>
  <c r="AW387" i="6"/>
  <c r="AW388" i="6"/>
  <c r="AW389" i="6"/>
  <c r="AW390" i="6"/>
  <c r="AW391" i="6"/>
  <c r="AW392" i="6"/>
  <c r="AW393" i="6"/>
  <c r="AW394" i="6"/>
  <c r="AW395" i="6"/>
  <c r="AW396" i="6"/>
  <c r="AW397" i="6"/>
  <c r="AW398" i="6"/>
  <c r="AW399" i="6"/>
  <c r="AW400" i="6"/>
  <c r="AW401" i="6"/>
  <c r="AW402" i="6"/>
  <c r="AW403" i="6"/>
  <c r="AW404" i="6"/>
  <c r="AW405" i="6"/>
  <c r="AW406" i="6"/>
  <c r="AW407" i="6"/>
  <c r="AW408" i="6"/>
  <c r="AW409" i="6"/>
  <c r="AW410" i="6"/>
  <c r="AW411" i="6"/>
  <c r="AW412" i="6"/>
  <c r="AW413" i="6"/>
  <c r="AW414" i="6"/>
  <c r="AW415" i="6"/>
  <c r="AW416" i="6"/>
  <c r="AW417" i="6"/>
  <c r="AW418" i="6"/>
  <c r="AW419" i="6"/>
  <c r="AW420" i="6"/>
  <c r="AW421" i="6"/>
  <c r="AW422" i="6"/>
  <c r="AW423" i="6"/>
  <c r="AW424" i="6"/>
  <c r="AW425" i="6"/>
  <c r="AW426" i="6"/>
  <c r="AW427" i="6"/>
  <c r="AW428" i="6"/>
  <c r="AW429" i="6"/>
  <c r="AW430" i="6"/>
  <c r="AW431" i="6"/>
  <c r="AW432" i="6"/>
  <c r="AW433" i="6"/>
  <c r="AW434" i="6"/>
  <c r="AW15" i="6"/>
  <c r="AW16" i="6"/>
  <c r="AW17" i="6"/>
  <c r="AX7" i="6"/>
  <c r="AW7" i="6"/>
  <c r="AX431" i="6"/>
  <c r="AX430" i="6"/>
  <c r="AX429" i="6"/>
  <c r="AX428" i="6"/>
  <c r="AX427" i="6"/>
  <c r="AX426" i="6"/>
  <c r="AX425" i="6"/>
  <c r="AX424" i="6"/>
  <c r="AX423" i="6"/>
  <c r="AX422" i="6"/>
  <c r="AX421" i="6"/>
  <c r="AX420" i="6"/>
  <c r="AX419" i="6"/>
  <c r="AX418" i="6"/>
  <c r="AX417" i="6"/>
  <c r="AX416" i="6"/>
  <c r="AX415" i="6"/>
  <c r="AX414" i="6"/>
  <c r="AX413" i="6"/>
  <c r="AX412" i="6"/>
  <c r="AX411" i="6"/>
  <c r="AX410" i="6"/>
  <c r="AX409" i="6"/>
  <c r="AX408" i="6"/>
  <c r="AX407" i="6"/>
  <c r="AX406" i="6"/>
  <c r="AX405" i="6"/>
  <c r="AX404" i="6"/>
  <c r="AX397" i="6"/>
  <c r="AX396" i="6"/>
  <c r="AX395" i="6"/>
  <c r="AX394" i="6"/>
  <c r="AX393" i="6"/>
  <c r="AX392" i="6"/>
  <c r="AX391" i="6"/>
  <c r="AX388" i="6"/>
  <c r="AX376" i="6"/>
  <c r="AX375" i="6"/>
  <c r="AX374" i="6"/>
  <c r="AX373" i="6"/>
  <c r="AX372" i="6"/>
  <c r="AX371" i="6"/>
  <c r="AX362" i="6"/>
  <c r="AX361" i="6"/>
  <c r="AX357" i="6"/>
  <c r="AX356" i="6"/>
  <c r="AX355" i="6"/>
  <c r="AX354" i="6"/>
  <c r="AX353" i="6"/>
  <c r="AX352" i="6"/>
  <c r="AX351" i="6"/>
  <c r="AX350" i="6"/>
  <c r="AX349" i="6"/>
  <c r="AX347" i="6"/>
  <c r="AX343" i="6"/>
  <c r="AX342" i="6"/>
  <c r="AX340" i="6"/>
  <c r="AX338" i="6"/>
  <c r="AX337" i="6"/>
  <c r="AX336" i="6"/>
  <c r="AX335" i="6"/>
  <c r="AX334" i="6"/>
  <c r="AX333" i="6"/>
  <c r="AX332" i="6"/>
  <c r="AX331" i="6"/>
  <c r="AX330" i="6"/>
  <c r="AX329" i="6"/>
  <c r="AX328" i="6"/>
  <c r="AX327" i="6"/>
  <c r="AX326" i="6"/>
  <c r="AX325" i="6"/>
  <c r="AX324" i="6"/>
  <c r="AX323" i="6"/>
  <c r="AX322" i="6"/>
  <c r="AX321" i="6"/>
  <c r="AX320" i="6"/>
  <c r="AX318" i="6"/>
  <c r="AX317" i="6"/>
  <c r="AX315" i="6"/>
  <c r="AX314" i="6"/>
  <c r="AX313" i="6"/>
  <c r="AX312" i="6"/>
  <c r="AX311" i="6"/>
  <c r="AX310" i="6"/>
  <c r="AX309" i="6"/>
  <c r="AX308" i="6"/>
  <c r="AX307" i="6"/>
  <c r="AX306" i="6"/>
  <c r="AX305" i="6"/>
  <c r="AX304" i="6"/>
  <c r="AX303" i="6"/>
  <c r="AX302" i="6"/>
  <c r="AX300" i="6"/>
  <c r="AX299" i="6"/>
  <c r="AX298" i="6"/>
  <c r="AX297" i="6"/>
  <c r="AX296" i="6"/>
  <c r="AX295" i="6"/>
  <c r="AX294" i="6"/>
  <c r="AX293" i="6"/>
  <c r="AX292" i="6"/>
  <c r="AX291" i="6"/>
  <c r="AX290" i="6"/>
  <c r="AX289" i="6"/>
  <c r="AX288" i="6"/>
  <c r="AX287" i="6"/>
  <c r="AX286" i="6"/>
  <c r="AX285" i="6"/>
  <c r="AX284" i="6"/>
  <c r="AX283" i="6"/>
  <c r="AX282" i="6"/>
  <c r="AX281" i="6"/>
  <c r="AX280" i="6"/>
  <c r="AX279" i="6"/>
  <c r="AX278" i="6"/>
  <c r="AX277" i="6"/>
  <c r="AX276" i="6"/>
  <c r="AX275" i="6"/>
  <c r="AX274" i="6"/>
  <c r="AX273" i="6"/>
  <c r="AX272" i="6"/>
  <c r="AX271" i="6"/>
  <c r="AX270" i="6"/>
  <c r="AX269" i="6"/>
  <c r="AX268" i="6"/>
  <c r="AX267" i="6"/>
  <c r="AX266" i="6"/>
  <c r="AX265" i="6"/>
  <c r="AX264" i="6"/>
  <c r="AX263" i="6"/>
  <c r="AX262" i="6"/>
  <c r="AX260" i="6"/>
  <c r="AX258" i="6"/>
  <c r="AX257" i="6"/>
  <c r="AX256" i="6"/>
  <c r="AX255" i="6"/>
  <c r="AX254" i="6"/>
  <c r="AX253" i="6"/>
  <c r="AX252" i="6"/>
  <c r="AX251" i="6"/>
  <c r="AX250" i="6"/>
  <c r="AX249" i="6"/>
  <c r="AX248" i="6"/>
  <c r="AX247" i="6"/>
  <c r="AX246" i="6"/>
  <c r="AX245" i="6"/>
  <c r="AX244" i="6"/>
  <c r="AX242" i="6"/>
  <c r="AX240" i="6"/>
  <c r="AX239" i="6"/>
  <c r="AX234" i="6"/>
  <c r="AX233" i="6"/>
  <c r="AX232" i="6"/>
  <c r="AX231" i="6"/>
  <c r="AX230" i="6"/>
  <c r="AX229" i="6"/>
  <c r="AX228" i="6"/>
  <c r="AX227" i="6"/>
  <c r="AX226" i="6"/>
  <c r="AX225" i="6"/>
  <c r="AX224" i="6"/>
  <c r="AX223" i="6"/>
  <c r="AX222" i="6"/>
  <c r="AX221" i="6"/>
  <c r="AX220" i="6"/>
  <c r="AX218" i="6"/>
  <c r="AX217" i="6"/>
  <c r="AX216" i="6"/>
  <c r="AX215" i="6"/>
  <c r="AX214" i="6"/>
  <c r="AX213" i="6"/>
  <c r="AX212" i="6"/>
  <c r="AX211" i="6"/>
  <c r="AX210" i="6"/>
  <c r="AX209" i="6"/>
  <c r="AX208" i="6"/>
  <c r="AX207" i="6"/>
  <c r="AX206" i="6"/>
  <c r="AX205" i="6"/>
  <c r="AX204" i="6"/>
  <c r="AX203" i="6"/>
  <c r="AX202" i="6"/>
  <c r="AX201" i="6"/>
  <c r="AX200" i="6"/>
  <c r="AX199" i="6"/>
  <c r="AX198" i="6"/>
  <c r="AX197" i="6"/>
  <c r="AX196" i="6"/>
  <c r="AX195" i="6"/>
  <c r="AX194" i="6"/>
  <c r="AX192" i="6"/>
  <c r="AX191" i="6"/>
  <c r="AX190" i="6"/>
  <c r="AX189" i="6"/>
  <c r="AX188" i="6"/>
  <c r="AX187" i="6"/>
  <c r="AX186" i="6"/>
  <c r="AX185" i="6"/>
  <c r="AX184" i="6"/>
  <c r="AX183" i="6"/>
  <c r="AX182" i="6"/>
  <c r="AX181" i="6"/>
  <c r="AX180" i="6"/>
  <c r="AX178" i="6"/>
  <c r="AX177" i="6"/>
  <c r="AX176" i="6"/>
  <c r="AX175" i="6"/>
  <c r="AX174" i="6"/>
  <c r="AX173" i="6"/>
  <c r="AX172" i="6"/>
  <c r="AX171" i="6"/>
  <c r="AX170" i="6"/>
  <c r="AX169" i="6"/>
  <c r="AX168" i="6"/>
  <c r="AX166" i="6"/>
  <c r="AX165" i="6"/>
  <c r="AX164" i="6"/>
  <c r="AX163" i="6"/>
  <c r="AX160" i="6"/>
  <c r="AX159" i="6"/>
  <c r="AX158" i="6"/>
  <c r="AX157" i="6"/>
  <c r="AX156" i="6"/>
  <c r="AX155" i="6"/>
  <c r="AX154" i="6"/>
  <c r="AX153" i="6"/>
  <c r="AX152" i="6"/>
  <c r="AX151" i="6"/>
  <c r="AX150" i="6"/>
  <c r="AX149" i="6"/>
  <c r="AX148" i="6"/>
  <c r="AX147" i="6"/>
  <c r="AX145" i="6"/>
  <c r="AX144" i="6"/>
  <c r="AX143" i="6"/>
  <c r="AX142" i="6"/>
  <c r="AX141" i="6"/>
  <c r="AX140" i="6"/>
  <c r="AX139" i="6"/>
  <c r="AX138" i="6"/>
  <c r="AX137" i="6"/>
  <c r="AX136" i="6"/>
  <c r="AX135" i="6"/>
  <c r="AX134" i="6"/>
  <c r="AX133" i="6"/>
  <c r="AX132" i="6"/>
  <c r="AX131" i="6"/>
  <c r="AX130" i="6"/>
  <c r="AX129" i="6"/>
  <c r="AX128" i="6"/>
  <c r="AX126" i="6"/>
  <c r="AX125" i="6"/>
  <c r="AX124" i="6"/>
  <c r="AX123" i="6"/>
  <c r="AX122" i="6"/>
  <c r="AX121" i="6"/>
  <c r="AX120" i="6"/>
  <c r="AX119" i="6"/>
  <c r="AX118" i="6"/>
  <c r="AX117" i="6"/>
  <c r="AX116" i="6"/>
  <c r="AX115" i="6"/>
  <c r="AX114" i="6"/>
  <c r="AX112" i="6"/>
  <c r="AX109" i="6"/>
  <c r="AX108" i="6"/>
  <c r="AX107" i="6"/>
  <c r="AX106" i="6"/>
  <c r="AX105" i="6"/>
  <c r="AX104" i="6"/>
  <c r="AX103" i="6"/>
  <c r="AX102" i="6"/>
  <c r="AX101" i="6"/>
  <c r="AX100" i="6"/>
  <c r="AX96" i="6"/>
  <c r="AX95" i="6"/>
  <c r="AX94" i="6"/>
  <c r="AX93" i="6"/>
  <c r="AX92" i="6"/>
  <c r="AX91" i="6"/>
  <c r="AX90" i="6"/>
  <c r="AX89" i="6"/>
  <c r="AX88" i="6"/>
  <c r="AX87" i="6"/>
  <c r="AX86" i="6"/>
  <c r="AX85" i="6"/>
  <c r="AX83" i="6"/>
  <c r="AX82" i="6"/>
  <c r="AX81" i="6"/>
  <c r="AX80" i="6"/>
  <c r="AX77" i="6"/>
  <c r="AX76" i="6"/>
  <c r="AX75" i="6"/>
  <c r="AX74" i="6"/>
  <c r="AX73" i="6"/>
  <c r="AX71" i="6"/>
  <c r="AX70" i="6"/>
  <c r="AX69" i="6"/>
  <c r="AX68" i="6"/>
  <c r="AX67" i="6"/>
  <c r="AX66" i="6"/>
  <c r="AX65" i="6"/>
  <c r="AX62" i="6"/>
  <c r="AX61" i="6"/>
  <c r="AX60" i="6"/>
  <c r="AX59" i="6"/>
  <c r="AX58" i="6"/>
  <c r="AX57" i="6"/>
  <c r="AX56" i="6"/>
  <c r="AX53" i="6"/>
  <c r="AX52" i="6"/>
  <c r="AX51" i="6"/>
  <c r="AX50" i="6"/>
  <c r="AX49" i="6"/>
  <c r="AX48" i="6"/>
  <c r="AX47" i="6"/>
  <c r="AX46" i="6"/>
  <c r="AX45" i="6"/>
  <c r="AX44" i="6"/>
  <c r="AX43" i="6"/>
  <c r="AX42" i="6"/>
  <c r="AX41" i="6"/>
  <c r="AX40" i="6"/>
  <c r="AX38" i="6"/>
  <c r="AX37" i="6"/>
  <c r="AX35" i="6"/>
  <c r="AX34" i="6"/>
  <c r="AX33" i="6"/>
  <c r="AX30" i="6"/>
  <c r="AX29" i="6"/>
  <c r="AX28" i="6"/>
  <c r="AX27" i="6"/>
  <c r="AX26" i="6"/>
  <c r="AX24" i="6"/>
  <c r="AX23" i="6"/>
  <c r="AX22" i="6"/>
  <c r="AX20" i="6"/>
  <c r="AX19" i="6"/>
  <c r="AX18" i="6"/>
  <c r="AX17" i="6"/>
  <c r="AX14" i="6"/>
  <c r="AW14" i="6"/>
  <c r="AX13" i="6"/>
  <c r="AW13" i="6"/>
  <c r="AX12" i="6"/>
  <c r="AW12" i="6"/>
  <c r="AX11" i="6"/>
  <c r="AW11" i="6"/>
  <c r="AX10" i="6"/>
  <c r="AW10" i="6"/>
  <c r="AX9" i="6"/>
  <c r="AW9" i="6"/>
  <c r="AX8" i="6"/>
  <c r="AW8" i="6"/>
  <c r="AW6" i="6"/>
  <c r="AX6" i="6"/>
  <c r="AU408" i="6"/>
  <c r="AV408" i="6" s="1"/>
  <c r="AU409" i="6"/>
  <c r="AV409" i="6" s="1"/>
  <c r="AU410" i="6"/>
  <c r="AV410" i="6" s="1"/>
  <c r="AU411" i="6"/>
  <c r="AV411" i="6" s="1"/>
  <c r="AU412" i="6"/>
  <c r="AV412" i="6" s="1"/>
  <c r="AU413" i="6"/>
  <c r="AV413" i="6" s="1"/>
  <c r="AU414" i="6"/>
  <c r="AV414" i="6" s="1"/>
  <c r="AU415" i="6"/>
  <c r="AV415" i="6" s="1"/>
  <c r="AU416" i="6"/>
  <c r="AV416" i="6" s="1"/>
  <c r="AU417" i="6"/>
  <c r="AV417" i="6" s="1"/>
  <c r="AU418" i="6"/>
  <c r="AV418" i="6" s="1"/>
  <c r="AU419" i="6"/>
  <c r="AV419" i="6" s="1"/>
  <c r="AU420" i="6"/>
  <c r="AV420" i="6" s="1"/>
  <c r="AU421" i="6"/>
  <c r="AV421" i="6" s="1"/>
  <c r="AU422" i="6"/>
  <c r="AV422" i="6" s="1"/>
  <c r="AU423" i="6"/>
  <c r="AV423" i="6" s="1"/>
  <c r="AU424" i="6"/>
  <c r="AV424" i="6" s="1"/>
  <c r="AU425" i="6"/>
  <c r="AV425" i="6" s="1"/>
  <c r="AU426" i="6"/>
  <c r="AV426" i="6" s="1"/>
  <c r="AU427" i="6"/>
  <c r="AV427" i="6" s="1"/>
  <c r="AU428" i="6"/>
  <c r="AV428" i="6" s="1"/>
  <c r="AU429" i="6"/>
  <c r="AV429" i="6" s="1"/>
  <c r="AU430" i="6"/>
  <c r="AV430" i="6" s="1"/>
  <c r="AU431" i="6"/>
  <c r="AV431" i="6" s="1"/>
  <c r="AU432" i="6"/>
  <c r="AV432" i="6" s="1"/>
  <c r="AU433" i="6"/>
  <c r="AV433" i="6" s="1"/>
  <c r="AU434" i="6"/>
  <c r="AV434" i="6" s="1"/>
  <c r="AQ146" i="6" l="1"/>
  <c r="AU240" i="6" l="1"/>
  <c r="AV240" i="6" s="1"/>
  <c r="AU404" i="6" l="1"/>
  <c r="AV404" i="6" s="1"/>
  <c r="AU405" i="6"/>
  <c r="AV405" i="6" s="1"/>
  <c r="AU406" i="6"/>
  <c r="AV406" i="6" s="1"/>
  <c r="AU407" i="6"/>
  <c r="AV407" i="6" s="1"/>
  <c r="AU403" i="6" l="1"/>
  <c r="AV403" i="6" s="1"/>
  <c r="AU402" i="6"/>
  <c r="AV402" i="6" s="1"/>
  <c r="AU401" i="6"/>
  <c r="AV401" i="6" s="1"/>
  <c r="AU400" i="6"/>
  <c r="AV400" i="6" s="1"/>
  <c r="AU399" i="6"/>
  <c r="AV399" i="6" s="1"/>
  <c r="AU398" i="6"/>
  <c r="AV398" i="6" s="1"/>
  <c r="AU397" i="6" l="1"/>
  <c r="AV397" i="6" s="1"/>
  <c r="AU396" i="6"/>
  <c r="AV396" i="6" s="1"/>
  <c r="AU395" i="6"/>
  <c r="AV395" i="6" s="1"/>
  <c r="AU394" i="6"/>
  <c r="AV394" i="6" s="1"/>
  <c r="AU393" i="6"/>
  <c r="AV393" i="6" s="1"/>
  <c r="AU392" i="6"/>
  <c r="AV392" i="6" s="1"/>
  <c r="AU376" i="6" l="1"/>
  <c r="AV376" i="6" s="1"/>
  <c r="AU377" i="6"/>
  <c r="AV377" i="6" s="1"/>
  <c r="AU378" i="6"/>
  <c r="AV378" i="6" s="1"/>
  <c r="AU379" i="6"/>
  <c r="AV379" i="6" s="1"/>
  <c r="AU380" i="6"/>
  <c r="AV380" i="6" s="1"/>
  <c r="AU381" i="6"/>
  <c r="AV381" i="6" s="1"/>
  <c r="AU382" i="6"/>
  <c r="AV382" i="6" s="1"/>
  <c r="AU383" i="6"/>
  <c r="AV383" i="6" s="1"/>
  <c r="AU384" i="6"/>
  <c r="AV384" i="6" s="1"/>
  <c r="AU385" i="6"/>
  <c r="AV385" i="6" s="1"/>
  <c r="AU386" i="6"/>
  <c r="AV386" i="6" s="1"/>
  <c r="AU387" i="6"/>
  <c r="AV387" i="6" s="1"/>
  <c r="AU388" i="6"/>
  <c r="AV388" i="6" s="1"/>
  <c r="AU389" i="6"/>
  <c r="AV389" i="6" s="1"/>
  <c r="AU390" i="6"/>
  <c r="AV390" i="6" s="1"/>
  <c r="AU391" i="6"/>
  <c r="AV391" i="6" s="1"/>
  <c r="AU6" i="6" l="1"/>
  <c r="AV6" i="6" s="1"/>
  <c r="AU7" i="6" l="1"/>
  <c r="AV7" i="6" s="1"/>
  <c r="AU8" i="6"/>
  <c r="AV8" i="6" s="1"/>
  <c r="AU9" i="6"/>
  <c r="AV9" i="6" s="1"/>
  <c r="AU10" i="6"/>
  <c r="AV10" i="6" s="1"/>
  <c r="AU11" i="6"/>
  <c r="AV11" i="6" s="1"/>
  <c r="AU12" i="6"/>
  <c r="AV12" i="6" s="1"/>
  <c r="AU13" i="6"/>
  <c r="AV13" i="6" s="1"/>
  <c r="AU14" i="6"/>
  <c r="AV14" i="6" s="1"/>
  <c r="AU15" i="6"/>
  <c r="AV15" i="6" s="1"/>
  <c r="AU16" i="6"/>
  <c r="AV16" i="6" s="1"/>
  <c r="AU17" i="6"/>
  <c r="AV17" i="6" s="1"/>
  <c r="AU18" i="6"/>
  <c r="AV18" i="6" s="1"/>
  <c r="AU19" i="6"/>
  <c r="AV19" i="6" s="1"/>
  <c r="AU20" i="6"/>
  <c r="AV20" i="6" s="1"/>
  <c r="AU21" i="6"/>
  <c r="AV21" i="6" s="1"/>
  <c r="AU22" i="6"/>
  <c r="AV22" i="6" s="1"/>
  <c r="AU23" i="6"/>
  <c r="AV23" i="6" s="1"/>
  <c r="AU24" i="6"/>
  <c r="AV24" i="6" s="1"/>
  <c r="AU25" i="6"/>
  <c r="AV25" i="6" s="1"/>
  <c r="AU26" i="6"/>
  <c r="AV26" i="6" s="1"/>
  <c r="AU27" i="6"/>
  <c r="AV27" i="6" s="1"/>
  <c r="AU28" i="6"/>
  <c r="AV28" i="6" s="1"/>
  <c r="AU29" i="6"/>
  <c r="AV29" i="6" s="1"/>
  <c r="AU30" i="6"/>
  <c r="AV30" i="6" s="1"/>
  <c r="AU31" i="6"/>
  <c r="AV31" i="6" s="1"/>
  <c r="AU32" i="6"/>
  <c r="AV32" i="6" s="1"/>
  <c r="AU33" i="6"/>
  <c r="AV33" i="6" s="1"/>
  <c r="AU34" i="6"/>
  <c r="AV34" i="6" s="1"/>
  <c r="AU35" i="6"/>
  <c r="AV35" i="6" s="1"/>
  <c r="AU36" i="6"/>
  <c r="AV36" i="6" s="1"/>
  <c r="AU37" i="6"/>
  <c r="AV37" i="6" s="1"/>
  <c r="AU38" i="6"/>
  <c r="AV38" i="6" s="1"/>
  <c r="AU39" i="6"/>
  <c r="AV39" i="6" s="1"/>
  <c r="AU40" i="6"/>
  <c r="AV40" i="6" s="1"/>
  <c r="AU41" i="6"/>
  <c r="AV41" i="6" s="1"/>
  <c r="AU42" i="6"/>
  <c r="AV42" i="6" s="1"/>
  <c r="AU43" i="6"/>
  <c r="AV43" i="6" s="1"/>
  <c r="AU44" i="6"/>
  <c r="AV44" i="6" s="1"/>
  <c r="AU45" i="6"/>
  <c r="AV45" i="6" s="1"/>
  <c r="AU46" i="6"/>
  <c r="AV46" i="6" s="1"/>
  <c r="AU47" i="6"/>
  <c r="AV47" i="6" s="1"/>
  <c r="AU48" i="6"/>
  <c r="AV48" i="6" s="1"/>
  <c r="AU49" i="6"/>
  <c r="AV49" i="6" s="1"/>
  <c r="AU50" i="6"/>
  <c r="AV50" i="6" s="1"/>
  <c r="AU51" i="6"/>
  <c r="AV51" i="6" s="1"/>
  <c r="AU52" i="6"/>
  <c r="AV52" i="6" s="1"/>
  <c r="AU53" i="6"/>
  <c r="AV53" i="6" s="1"/>
  <c r="AU54" i="6"/>
  <c r="AV54" i="6" s="1"/>
  <c r="AU55" i="6"/>
  <c r="AV55" i="6" s="1"/>
  <c r="AU56" i="6"/>
  <c r="AV56" i="6" s="1"/>
  <c r="AU57" i="6"/>
  <c r="AV57" i="6" s="1"/>
  <c r="AU58" i="6"/>
  <c r="AV58" i="6" s="1"/>
  <c r="AU59" i="6"/>
  <c r="AV59" i="6" s="1"/>
  <c r="AU60" i="6"/>
  <c r="AV60" i="6" s="1"/>
  <c r="AU61" i="6"/>
  <c r="AV61" i="6" s="1"/>
  <c r="AU62" i="6"/>
  <c r="AV62" i="6" s="1"/>
  <c r="AU63" i="6"/>
  <c r="AV63" i="6" s="1"/>
  <c r="AU64" i="6"/>
  <c r="AV64" i="6" s="1"/>
  <c r="AU65" i="6"/>
  <c r="AV65" i="6" s="1"/>
  <c r="AU66" i="6"/>
  <c r="AV66" i="6" s="1"/>
  <c r="AU67" i="6"/>
  <c r="AV67" i="6" s="1"/>
  <c r="AU68" i="6"/>
  <c r="AV68" i="6" s="1"/>
  <c r="AU69" i="6"/>
  <c r="AV69" i="6" s="1"/>
  <c r="AU70" i="6"/>
  <c r="AV70" i="6" s="1"/>
  <c r="AU71" i="6"/>
  <c r="AV71" i="6" s="1"/>
  <c r="AU72" i="6"/>
  <c r="AV72" i="6" s="1"/>
  <c r="AU73" i="6"/>
  <c r="AV73" i="6" s="1"/>
  <c r="AU74" i="6"/>
  <c r="AV74" i="6" s="1"/>
  <c r="AU75" i="6"/>
  <c r="AV75" i="6" s="1"/>
  <c r="AU76" i="6"/>
  <c r="AV76" i="6" s="1"/>
  <c r="AU77" i="6"/>
  <c r="AV77" i="6" s="1"/>
  <c r="AU78" i="6"/>
  <c r="AV78" i="6" s="1"/>
  <c r="AU79" i="6"/>
  <c r="AV79" i="6" s="1"/>
  <c r="AU80" i="6"/>
  <c r="AV80" i="6" s="1"/>
  <c r="AU81" i="6"/>
  <c r="AV81" i="6" s="1"/>
  <c r="AU82" i="6"/>
  <c r="AV82" i="6" s="1"/>
  <c r="AU83" i="6"/>
  <c r="AV83" i="6" s="1"/>
  <c r="AU84" i="6"/>
  <c r="AV84" i="6" s="1"/>
  <c r="AU85" i="6"/>
  <c r="AV85" i="6" s="1"/>
  <c r="AU86" i="6"/>
  <c r="AV86" i="6" s="1"/>
  <c r="AU87" i="6"/>
  <c r="AV87" i="6" s="1"/>
  <c r="AU88" i="6"/>
  <c r="AV88" i="6" s="1"/>
  <c r="AU89" i="6"/>
  <c r="AV89" i="6" s="1"/>
  <c r="AU90" i="6"/>
  <c r="AV90" i="6" s="1"/>
  <c r="AU91" i="6"/>
  <c r="AV91" i="6" s="1"/>
  <c r="AU92" i="6"/>
  <c r="AV92" i="6" s="1"/>
  <c r="AU93" i="6"/>
  <c r="AV93" i="6" s="1"/>
  <c r="AU94" i="6"/>
  <c r="AV94" i="6" s="1"/>
  <c r="AU95" i="6"/>
  <c r="AV95" i="6" s="1"/>
  <c r="AU96" i="6"/>
  <c r="AV96" i="6" s="1"/>
  <c r="AU97" i="6"/>
  <c r="AV97" i="6" s="1"/>
  <c r="AU98" i="6"/>
  <c r="AV98" i="6" s="1"/>
  <c r="AU99" i="6"/>
  <c r="AV99" i="6" s="1"/>
  <c r="AU100" i="6"/>
  <c r="AV100" i="6" s="1"/>
  <c r="AU101" i="6"/>
  <c r="AV101" i="6" s="1"/>
  <c r="AU102" i="6"/>
  <c r="AV102" i="6" s="1"/>
  <c r="AU103" i="6"/>
  <c r="AV103" i="6" s="1"/>
  <c r="AU104" i="6"/>
  <c r="AV104" i="6" s="1"/>
  <c r="AU105" i="6"/>
  <c r="AV105" i="6" s="1"/>
  <c r="AU106" i="6"/>
  <c r="AV106" i="6" s="1"/>
  <c r="AU107" i="6"/>
  <c r="AV107" i="6" s="1"/>
  <c r="AU108" i="6"/>
  <c r="AV108" i="6" s="1"/>
  <c r="AU109" i="6"/>
  <c r="AV109" i="6" s="1"/>
  <c r="AU110" i="6"/>
  <c r="AV110" i="6" s="1"/>
  <c r="AU111" i="6"/>
  <c r="AV111" i="6" s="1"/>
  <c r="AU112" i="6"/>
  <c r="AV112" i="6" s="1"/>
  <c r="AU113" i="6"/>
  <c r="AV113" i="6" s="1"/>
  <c r="AU114" i="6"/>
  <c r="AV114" i="6" s="1"/>
  <c r="AU115" i="6"/>
  <c r="AV115" i="6" s="1"/>
  <c r="AU116" i="6"/>
  <c r="AV116" i="6" s="1"/>
  <c r="AU117" i="6"/>
  <c r="AV117" i="6" s="1"/>
  <c r="AU118" i="6"/>
  <c r="AV118" i="6" s="1"/>
  <c r="AU119" i="6"/>
  <c r="AV119" i="6" s="1"/>
  <c r="AU120" i="6"/>
  <c r="AV120" i="6" s="1"/>
  <c r="AU121" i="6"/>
  <c r="AV121" i="6" s="1"/>
  <c r="AU122" i="6"/>
  <c r="AV122" i="6" s="1"/>
  <c r="AU123" i="6"/>
  <c r="AV123" i="6" s="1"/>
  <c r="AU124" i="6"/>
  <c r="AV124" i="6" s="1"/>
  <c r="AU125" i="6"/>
  <c r="AV125" i="6" s="1"/>
  <c r="AU126" i="6"/>
  <c r="AV126" i="6" s="1"/>
  <c r="AU127" i="6"/>
  <c r="AV127" i="6" s="1"/>
  <c r="AU128" i="6"/>
  <c r="AV128" i="6" s="1"/>
  <c r="AU129" i="6"/>
  <c r="AV129" i="6" s="1"/>
  <c r="AU130" i="6"/>
  <c r="AV130" i="6" s="1"/>
  <c r="AU131" i="6"/>
  <c r="AV131" i="6" s="1"/>
  <c r="AU132" i="6"/>
  <c r="AV132" i="6" s="1"/>
  <c r="AU133" i="6"/>
  <c r="AV133" i="6" s="1"/>
  <c r="AU134" i="6"/>
  <c r="AV134" i="6" s="1"/>
  <c r="AU135" i="6"/>
  <c r="AV135" i="6" s="1"/>
  <c r="AU136" i="6"/>
  <c r="AV136" i="6" s="1"/>
  <c r="AU137" i="6"/>
  <c r="AV137" i="6" s="1"/>
  <c r="AU138" i="6"/>
  <c r="AV138" i="6" s="1"/>
  <c r="AU139" i="6"/>
  <c r="AV139" i="6" s="1"/>
  <c r="AU140" i="6"/>
  <c r="AV140" i="6" s="1"/>
  <c r="AU141" i="6"/>
  <c r="AV141" i="6" s="1"/>
  <c r="AU142" i="6"/>
  <c r="AV142" i="6" s="1"/>
  <c r="AU143" i="6"/>
  <c r="AV143" i="6" s="1"/>
  <c r="AU144" i="6"/>
  <c r="AV144" i="6" s="1"/>
  <c r="AU145" i="6"/>
  <c r="AV145" i="6" s="1"/>
  <c r="AU146" i="6"/>
  <c r="AV146" i="6" s="1"/>
  <c r="AU147" i="6"/>
  <c r="AV147" i="6" s="1"/>
  <c r="AU148" i="6"/>
  <c r="AV148" i="6" s="1"/>
  <c r="AU149" i="6"/>
  <c r="AV149" i="6" s="1"/>
  <c r="AU150" i="6"/>
  <c r="AV150" i="6" s="1"/>
  <c r="AU151" i="6"/>
  <c r="AV151" i="6" s="1"/>
  <c r="AU152" i="6"/>
  <c r="AV152" i="6" s="1"/>
  <c r="AU153" i="6"/>
  <c r="AV153" i="6" s="1"/>
  <c r="AU154" i="6"/>
  <c r="AV154" i="6" s="1"/>
  <c r="AU155" i="6"/>
  <c r="AV155" i="6" s="1"/>
  <c r="AU156" i="6"/>
  <c r="AV156" i="6" s="1"/>
  <c r="AU157" i="6"/>
  <c r="AV157" i="6" s="1"/>
  <c r="AU158" i="6"/>
  <c r="AV158" i="6" s="1"/>
  <c r="AU159" i="6"/>
  <c r="AV159" i="6" s="1"/>
  <c r="AU160" i="6"/>
  <c r="AV160" i="6" s="1"/>
  <c r="AU161" i="6"/>
  <c r="AV161" i="6" s="1"/>
  <c r="AU162" i="6"/>
  <c r="AV162" i="6" s="1"/>
  <c r="AU163" i="6"/>
  <c r="AV163" i="6" s="1"/>
  <c r="AU164" i="6"/>
  <c r="AV164" i="6" s="1"/>
  <c r="AU165" i="6"/>
  <c r="AV165" i="6" s="1"/>
  <c r="AU166" i="6"/>
  <c r="AV166" i="6" s="1"/>
  <c r="AU167" i="6"/>
  <c r="AV167" i="6" s="1"/>
  <c r="AU168" i="6"/>
  <c r="AV168" i="6" s="1"/>
  <c r="AU169" i="6"/>
  <c r="AV169" i="6" s="1"/>
  <c r="AU170" i="6"/>
  <c r="AV170" i="6" s="1"/>
  <c r="AU171" i="6"/>
  <c r="AV171" i="6" s="1"/>
  <c r="AU172" i="6"/>
  <c r="AV172" i="6" s="1"/>
  <c r="AU173" i="6"/>
  <c r="AV173" i="6" s="1"/>
  <c r="AU174" i="6"/>
  <c r="AV174" i="6" s="1"/>
  <c r="AU175" i="6"/>
  <c r="AV175" i="6" s="1"/>
  <c r="AU176" i="6"/>
  <c r="AV176" i="6" s="1"/>
  <c r="AU177" i="6"/>
  <c r="AV177" i="6" s="1"/>
  <c r="AU178" i="6"/>
  <c r="AV178" i="6" s="1"/>
  <c r="AU179" i="6"/>
  <c r="AV179" i="6" s="1"/>
  <c r="AU180" i="6"/>
  <c r="AV180" i="6" s="1"/>
  <c r="AU181" i="6"/>
  <c r="AV181" i="6" s="1"/>
  <c r="AU182" i="6"/>
  <c r="AV182" i="6" s="1"/>
  <c r="AU183" i="6"/>
  <c r="AV183" i="6" s="1"/>
  <c r="AU184" i="6"/>
  <c r="AV184" i="6" s="1"/>
  <c r="AU185" i="6"/>
  <c r="AV185" i="6" s="1"/>
  <c r="AU186" i="6"/>
  <c r="AV186" i="6" s="1"/>
  <c r="AU187" i="6"/>
  <c r="AV187" i="6" s="1"/>
  <c r="AU188" i="6"/>
  <c r="AV188" i="6" s="1"/>
  <c r="AU189" i="6"/>
  <c r="AV189" i="6" s="1"/>
  <c r="AU190" i="6"/>
  <c r="AV190" i="6" s="1"/>
  <c r="AU191" i="6"/>
  <c r="AV191" i="6" s="1"/>
  <c r="AU192" i="6"/>
  <c r="AV192" i="6" s="1"/>
  <c r="AU193" i="6"/>
  <c r="AV193" i="6" s="1"/>
  <c r="AU194" i="6"/>
  <c r="AV194" i="6" s="1"/>
  <c r="AU195" i="6"/>
  <c r="AV195" i="6" s="1"/>
  <c r="AU196" i="6"/>
  <c r="AV196" i="6" s="1"/>
  <c r="AU197" i="6"/>
  <c r="AV197" i="6" s="1"/>
  <c r="AU198" i="6"/>
  <c r="AV198" i="6" s="1"/>
  <c r="AU199" i="6"/>
  <c r="AV199" i="6" s="1"/>
  <c r="AU200" i="6"/>
  <c r="AV200" i="6" s="1"/>
  <c r="AU201" i="6"/>
  <c r="AV201" i="6" s="1"/>
  <c r="AU202" i="6"/>
  <c r="AV202" i="6" s="1"/>
  <c r="AU203" i="6"/>
  <c r="AV203" i="6" s="1"/>
  <c r="AU204" i="6"/>
  <c r="AV204" i="6" s="1"/>
  <c r="AU205" i="6"/>
  <c r="AV205" i="6" s="1"/>
  <c r="AU206" i="6"/>
  <c r="AV206" i="6" s="1"/>
  <c r="AU207" i="6"/>
  <c r="AV207" i="6" s="1"/>
  <c r="AU208" i="6"/>
  <c r="AV208" i="6" s="1"/>
  <c r="AU209" i="6"/>
  <c r="AV209" i="6" s="1"/>
  <c r="AU210" i="6"/>
  <c r="AV210" i="6" s="1"/>
  <c r="AU211" i="6"/>
  <c r="AV211" i="6" s="1"/>
  <c r="AU212" i="6"/>
  <c r="AV212" i="6" s="1"/>
  <c r="AU213" i="6"/>
  <c r="AV213" i="6" s="1"/>
  <c r="AU214" i="6"/>
  <c r="AV214" i="6" s="1"/>
  <c r="AU215" i="6"/>
  <c r="AV215" i="6" s="1"/>
  <c r="AU216" i="6"/>
  <c r="AV216" i="6" s="1"/>
  <c r="AU217" i="6"/>
  <c r="AV217" i="6" s="1"/>
  <c r="AU218" i="6"/>
  <c r="AV218" i="6" s="1"/>
  <c r="AU219" i="6"/>
  <c r="AV219" i="6" s="1"/>
  <c r="AU220" i="6"/>
  <c r="AV220" i="6" s="1"/>
  <c r="AU221" i="6"/>
  <c r="AV221" i="6" s="1"/>
  <c r="AU222" i="6"/>
  <c r="AV222" i="6" s="1"/>
  <c r="AU223" i="6"/>
  <c r="AV223" i="6" s="1"/>
  <c r="AU224" i="6"/>
  <c r="AV224" i="6" s="1"/>
  <c r="AU225" i="6"/>
  <c r="AV225" i="6" s="1"/>
  <c r="AU226" i="6"/>
  <c r="AV226" i="6" s="1"/>
  <c r="AU227" i="6"/>
  <c r="AV227" i="6" s="1"/>
  <c r="AU228" i="6"/>
  <c r="AV228" i="6" s="1"/>
  <c r="AU229" i="6"/>
  <c r="AV229" i="6" s="1"/>
  <c r="AU230" i="6"/>
  <c r="AV230" i="6" s="1"/>
  <c r="AU231" i="6"/>
  <c r="AV231" i="6" s="1"/>
  <c r="AU232" i="6"/>
  <c r="AV232" i="6" s="1"/>
  <c r="AU233" i="6"/>
  <c r="AV233" i="6" s="1"/>
  <c r="AU234" i="6"/>
  <c r="AV234" i="6" s="1"/>
  <c r="AU235" i="6"/>
  <c r="AV235" i="6" s="1"/>
  <c r="AU236" i="6"/>
  <c r="AV236" i="6" s="1"/>
  <c r="AU237" i="6"/>
  <c r="AV237" i="6" s="1"/>
  <c r="AU238" i="6"/>
  <c r="AV238" i="6" s="1"/>
  <c r="AU239" i="6"/>
  <c r="AV239" i="6" s="1"/>
  <c r="AU241" i="6"/>
  <c r="AV241" i="6" s="1"/>
  <c r="AU242" i="6"/>
  <c r="AV242" i="6" s="1"/>
  <c r="AU243" i="6"/>
  <c r="AV243" i="6" s="1"/>
  <c r="AU244" i="6"/>
  <c r="AV244" i="6" s="1"/>
  <c r="AU245" i="6"/>
  <c r="AV245" i="6" s="1"/>
  <c r="AU246" i="6"/>
  <c r="AV246" i="6" s="1"/>
  <c r="AU247" i="6"/>
  <c r="AV247" i="6" s="1"/>
  <c r="AU248" i="6"/>
  <c r="AV248" i="6" s="1"/>
  <c r="AU249" i="6"/>
  <c r="AV249" i="6" s="1"/>
  <c r="AU250" i="6"/>
  <c r="AV250" i="6" s="1"/>
  <c r="AU251" i="6"/>
  <c r="AV251" i="6" s="1"/>
  <c r="AU252" i="6"/>
  <c r="AV252" i="6" s="1"/>
  <c r="AU253" i="6"/>
  <c r="AV253" i="6" s="1"/>
  <c r="AU254" i="6"/>
  <c r="AV254" i="6" s="1"/>
  <c r="AU255" i="6"/>
  <c r="AV255" i="6" s="1"/>
  <c r="AU256" i="6"/>
  <c r="AV256" i="6" s="1"/>
  <c r="AU257" i="6"/>
  <c r="AV257" i="6" s="1"/>
  <c r="AU258" i="6"/>
  <c r="AV258" i="6" s="1"/>
  <c r="AU259" i="6"/>
  <c r="AV259" i="6" s="1"/>
  <c r="AU260" i="6"/>
  <c r="AV260" i="6" s="1"/>
  <c r="AU261" i="6"/>
  <c r="AV261" i="6" s="1"/>
  <c r="AU262" i="6"/>
  <c r="AV262" i="6" s="1"/>
  <c r="AU263" i="6"/>
  <c r="AV263" i="6" s="1"/>
  <c r="AU264" i="6"/>
  <c r="AV264" i="6" s="1"/>
  <c r="AU265" i="6"/>
  <c r="AV265" i="6" s="1"/>
  <c r="AU266" i="6"/>
  <c r="AV266" i="6" s="1"/>
  <c r="AU267" i="6"/>
  <c r="AV267" i="6" s="1"/>
  <c r="AU268" i="6"/>
  <c r="AV268" i="6" s="1"/>
  <c r="AU269" i="6"/>
  <c r="AV269" i="6" s="1"/>
  <c r="AU270" i="6"/>
  <c r="AV270" i="6" s="1"/>
  <c r="AU271" i="6"/>
  <c r="AV271" i="6" s="1"/>
  <c r="AU272" i="6"/>
  <c r="AV272" i="6" s="1"/>
  <c r="AU273" i="6"/>
  <c r="AV273" i="6" s="1"/>
  <c r="AU274" i="6"/>
  <c r="AV274" i="6" s="1"/>
  <c r="AU275" i="6"/>
  <c r="AV275" i="6" s="1"/>
  <c r="AU276" i="6"/>
  <c r="AV276" i="6" s="1"/>
  <c r="AU277" i="6"/>
  <c r="AV277" i="6" s="1"/>
  <c r="AU278" i="6"/>
  <c r="AV278" i="6" s="1"/>
  <c r="AU279" i="6"/>
  <c r="AV279" i="6" s="1"/>
  <c r="AU280" i="6"/>
  <c r="AV280" i="6" s="1"/>
  <c r="AU281" i="6"/>
  <c r="AV281" i="6" s="1"/>
  <c r="AU282" i="6"/>
  <c r="AV282" i="6" s="1"/>
  <c r="AU283" i="6"/>
  <c r="AV283" i="6" s="1"/>
  <c r="AU284" i="6"/>
  <c r="AV284" i="6" s="1"/>
  <c r="AU285" i="6"/>
  <c r="AV285" i="6" s="1"/>
  <c r="AU286" i="6"/>
  <c r="AV286" i="6" s="1"/>
  <c r="AU287" i="6"/>
  <c r="AV287" i="6" s="1"/>
  <c r="AU288" i="6"/>
  <c r="AV288" i="6" s="1"/>
  <c r="AU289" i="6"/>
  <c r="AV289" i="6" s="1"/>
  <c r="AU290" i="6"/>
  <c r="AV290" i="6" s="1"/>
  <c r="AU291" i="6"/>
  <c r="AV291" i="6" s="1"/>
  <c r="AU292" i="6"/>
  <c r="AV292" i="6" s="1"/>
  <c r="AU293" i="6"/>
  <c r="AV293" i="6" s="1"/>
  <c r="AU294" i="6"/>
  <c r="AV294" i="6" s="1"/>
  <c r="AU295" i="6"/>
  <c r="AV295" i="6" s="1"/>
  <c r="AU296" i="6"/>
  <c r="AV296" i="6" s="1"/>
  <c r="AU297" i="6"/>
  <c r="AV297" i="6" s="1"/>
  <c r="AU298" i="6"/>
  <c r="AV298" i="6" s="1"/>
  <c r="AU299" i="6"/>
  <c r="AV299" i="6" s="1"/>
  <c r="AU300" i="6"/>
  <c r="AV300" i="6" s="1"/>
  <c r="AU301" i="6"/>
  <c r="AV301" i="6" s="1"/>
  <c r="AU302" i="6"/>
  <c r="AV302" i="6" s="1"/>
  <c r="AU303" i="6"/>
  <c r="AV303" i="6" s="1"/>
  <c r="AU304" i="6"/>
  <c r="AV304" i="6" s="1"/>
  <c r="AU305" i="6"/>
  <c r="AV305" i="6" s="1"/>
  <c r="AU306" i="6"/>
  <c r="AV306" i="6" s="1"/>
  <c r="AU307" i="6"/>
  <c r="AV307" i="6" s="1"/>
  <c r="AU308" i="6"/>
  <c r="AV308" i="6" s="1"/>
  <c r="AU309" i="6"/>
  <c r="AV309" i="6" s="1"/>
  <c r="AU310" i="6"/>
  <c r="AV310" i="6" s="1"/>
  <c r="AU311" i="6"/>
  <c r="AV311" i="6" s="1"/>
  <c r="AU312" i="6"/>
  <c r="AV312" i="6" s="1"/>
  <c r="AU313" i="6"/>
  <c r="AV313" i="6" s="1"/>
  <c r="AU314" i="6"/>
  <c r="AV314" i="6" s="1"/>
  <c r="AU315" i="6"/>
  <c r="AV315" i="6" s="1"/>
  <c r="AU316" i="6"/>
  <c r="AV316" i="6" s="1"/>
  <c r="AU317" i="6"/>
  <c r="AV317" i="6" s="1"/>
  <c r="AU318" i="6"/>
  <c r="AV318" i="6" s="1"/>
  <c r="AU319" i="6"/>
  <c r="AV319" i="6" s="1"/>
  <c r="AU320" i="6"/>
  <c r="AV320" i="6" s="1"/>
  <c r="AU321" i="6"/>
  <c r="AV321" i="6" s="1"/>
  <c r="AU322" i="6"/>
  <c r="AV322" i="6" s="1"/>
  <c r="AU323" i="6"/>
  <c r="AV323" i="6" s="1"/>
  <c r="AU324" i="6"/>
  <c r="AV324" i="6" s="1"/>
  <c r="AU325" i="6"/>
  <c r="AV325" i="6" s="1"/>
  <c r="AU326" i="6"/>
  <c r="AV326" i="6" s="1"/>
  <c r="AU327" i="6"/>
  <c r="AV327" i="6" s="1"/>
  <c r="AU328" i="6"/>
  <c r="AV328" i="6" s="1"/>
  <c r="AU329" i="6"/>
  <c r="AV329" i="6" s="1"/>
  <c r="AU330" i="6"/>
  <c r="AV330" i="6" s="1"/>
  <c r="AU331" i="6"/>
  <c r="AV331" i="6" s="1"/>
  <c r="AU332" i="6"/>
  <c r="AV332" i="6" s="1"/>
  <c r="AU333" i="6"/>
  <c r="AV333" i="6" s="1"/>
  <c r="AU334" i="6"/>
  <c r="AV334" i="6" s="1"/>
  <c r="AU335" i="6"/>
  <c r="AV335" i="6" s="1"/>
  <c r="AU336" i="6"/>
  <c r="AV336" i="6" s="1"/>
  <c r="AU337" i="6"/>
  <c r="AV337" i="6" s="1"/>
  <c r="AU338" i="6"/>
  <c r="AV338" i="6" s="1"/>
  <c r="AU339" i="6"/>
  <c r="AV339" i="6" s="1"/>
  <c r="AU340" i="6"/>
  <c r="AV340" i="6" s="1"/>
  <c r="AU341" i="6"/>
  <c r="AV341" i="6" s="1"/>
  <c r="AU342" i="6"/>
  <c r="AV342" i="6" s="1"/>
  <c r="AU343" i="6"/>
  <c r="AV343" i="6" s="1"/>
  <c r="AU344" i="6"/>
  <c r="AV344" i="6" s="1"/>
  <c r="AU345" i="6"/>
  <c r="AV345" i="6" s="1"/>
  <c r="AU346" i="6"/>
  <c r="AV346" i="6" s="1"/>
  <c r="AU347" i="6"/>
  <c r="AV347" i="6" s="1"/>
  <c r="AU348" i="6"/>
  <c r="AV348" i="6" s="1"/>
  <c r="AU349" i="6"/>
  <c r="AV349" i="6" s="1"/>
  <c r="AU350" i="6"/>
  <c r="AV350" i="6" s="1"/>
  <c r="AU351" i="6"/>
  <c r="AV351" i="6" s="1"/>
  <c r="AU352" i="6"/>
  <c r="AV352" i="6" s="1"/>
  <c r="AU353" i="6"/>
  <c r="AV353" i="6" s="1"/>
  <c r="AU354" i="6"/>
  <c r="AV354" i="6" s="1"/>
  <c r="AU355" i="6"/>
  <c r="AV355" i="6" s="1"/>
  <c r="AU356" i="6"/>
  <c r="AV356" i="6" s="1"/>
  <c r="AU357" i="6"/>
  <c r="AV357" i="6" s="1"/>
  <c r="AU358" i="6"/>
  <c r="AV358" i="6" s="1"/>
  <c r="AU359" i="6"/>
  <c r="AV359" i="6" s="1"/>
  <c r="AU360" i="6"/>
  <c r="AV360" i="6" s="1"/>
  <c r="AU361" i="6"/>
  <c r="AV361" i="6" s="1"/>
  <c r="AU362" i="6"/>
  <c r="AV362" i="6" s="1"/>
  <c r="AU363" i="6"/>
  <c r="AV363" i="6" s="1"/>
  <c r="AU364" i="6"/>
  <c r="AV364" i="6" s="1"/>
  <c r="AU365" i="6"/>
  <c r="AV365" i="6" s="1"/>
  <c r="AU366" i="6"/>
  <c r="AV366" i="6" s="1"/>
  <c r="AU367" i="6"/>
  <c r="AV367" i="6" s="1"/>
  <c r="AU368" i="6"/>
  <c r="AV368" i="6" s="1"/>
  <c r="AU369" i="6"/>
  <c r="AV369" i="6" s="1"/>
  <c r="AU370" i="6"/>
  <c r="AV370" i="6" s="1"/>
  <c r="AU371" i="6"/>
  <c r="AV371" i="6" s="1"/>
  <c r="AU372" i="6"/>
  <c r="AV372" i="6" s="1"/>
  <c r="AU373" i="6"/>
  <c r="AV373" i="6" s="1"/>
  <c r="AU374" i="6"/>
  <c r="AV374" i="6" s="1"/>
  <c r="AU375" i="6"/>
  <c r="AV375" i="6" s="1"/>
  <c r="D4" i="10" l="1"/>
  <c r="E4" i="10" s="1"/>
  <c r="G4" i="10" s="1"/>
  <c r="H4" i="10" s="1"/>
  <c r="I4" i="10" s="1"/>
  <c r="J4" i="10" s="1"/>
  <c r="K4" i="10" s="1"/>
  <c r="L4" i="10" s="1"/>
</calcChain>
</file>

<file path=xl/comments1.xml><?xml version="1.0" encoding="utf-8"?>
<comments xmlns="http://schemas.openxmlformats.org/spreadsheetml/2006/main">
  <authors>
    <author>Martha Isabel Rodriguez Mendoza</author>
  </authors>
  <commentList>
    <comment ref="A5" authorId="0">
      <text>
        <r>
          <rPr>
            <sz val="8"/>
            <color indexed="81"/>
            <rFont val="Tahoma"/>
            <family val="2"/>
          </rPr>
          <t xml:space="preserve">Los Sujetos Vigilados deben reportar la información incluyendo entidades y puntos de control.
</t>
        </r>
      </text>
    </comment>
  </commentList>
</comments>
</file>

<file path=xl/sharedStrings.xml><?xml version="1.0" encoding="utf-8"?>
<sst xmlns="http://schemas.openxmlformats.org/spreadsheetml/2006/main" count="19301" uniqueCount="1804">
  <si>
    <t>Serv. Administrat.</t>
  </si>
  <si>
    <t>Subasta Inversa</t>
  </si>
  <si>
    <t>Educación</t>
  </si>
  <si>
    <t>Salud</t>
  </si>
  <si>
    <t>Medio Ambiente</t>
  </si>
  <si>
    <t>MEDIO AMBIENTE</t>
  </si>
  <si>
    <t>Cultura Ciudadana</t>
  </si>
  <si>
    <t>De las Mujeres</t>
  </si>
  <si>
    <t>Hacienda</t>
  </si>
  <si>
    <t>Evaluac. y Control</t>
  </si>
  <si>
    <t>Planeación</t>
  </si>
  <si>
    <t>General</t>
  </si>
  <si>
    <t>080357</t>
  </si>
  <si>
    <t>Nombre de la Contraloría:</t>
  </si>
  <si>
    <t>Medellín</t>
  </si>
  <si>
    <t>IDENTIFICACION DEL SUETO VIGILADO</t>
  </si>
  <si>
    <t>FORMATO 20.1-2012 CONTROL A LA CONTRATACIÓN DE SUJETOS.</t>
  </si>
  <si>
    <t>CONTRATACIÓN ES DE URGENCIA MANIFIESTA</t>
  </si>
  <si>
    <t>VIGENCIAS FUTURAS</t>
  </si>
  <si>
    <t>NIT SUJETO VIGILADO</t>
  </si>
  <si>
    <t>NOMBRE SUJETO VIGILADO</t>
  </si>
  <si>
    <t xml:space="preserve">Regimen de Contratación </t>
  </si>
  <si>
    <t>PRESUPUESTO DEL SUJETO VIGILADO</t>
  </si>
  <si>
    <t>Origen del Presupuesto</t>
  </si>
  <si>
    <t>DEPARTAMENTO</t>
  </si>
  <si>
    <t>MUNICIPIO</t>
  </si>
  <si>
    <t>NÚMERO DEL CONTRATO</t>
  </si>
  <si>
    <t>MODALIDAD DE SELECCIÓN</t>
  </si>
  <si>
    <t xml:space="preserve">PROCEDIMIENTO </t>
  </si>
  <si>
    <t>CLASE DE CONTRATO</t>
  </si>
  <si>
    <t>TIPO DE GASTO</t>
  </si>
  <si>
    <t>SECTOR AL QUE CORRESPONDE EL GASTO</t>
  </si>
  <si>
    <t>OBJETO DEL CONTRATO</t>
  </si>
  <si>
    <t>VALOR INICIAL DEL CONTRATO</t>
  </si>
  <si>
    <t>CÉDULA / NIT DEL CONTRATISTA (*)</t>
  </si>
  <si>
    <t>NOMBRE COMPLETO DEL CONTRATISTA (*)</t>
  </si>
  <si>
    <t xml:space="preserve">PERSONA NATURAL O JURÍDICA </t>
  </si>
  <si>
    <t>FECHA DE SUSCRIPCIÓN DEL CONTRATO</t>
  </si>
  <si>
    <t>CÉDULA / NIT DEL INTERVENTOR o SUPERVISOR (*)</t>
  </si>
  <si>
    <t>NOMBRE COMPLETO INTERVENTOR o SUPERVISOR (*)</t>
  </si>
  <si>
    <t>TIPO DE VINCULACIÓN INTERVENTOR o SUPERVISOR</t>
  </si>
  <si>
    <t>PLAZO DE EJECUCIÓN</t>
  </si>
  <si>
    <t>SE PACTÓ ANTICIPO AL CONTRATO</t>
  </si>
  <si>
    <t>VALOR DE LOS ANTICIPOS</t>
  </si>
  <si>
    <t xml:space="preserve">CONSTITUYO FIDUCIA MERCANTIL </t>
  </si>
  <si>
    <t>FECHA INICIO DEL CONTRATO</t>
  </si>
  <si>
    <t>FECHA TERMINACIÓN DEL CONTRATO</t>
  </si>
  <si>
    <t xml:space="preserve">SE PÚBLICO EN EL SECOP </t>
  </si>
  <si>
    <t>DILIGENCIE ESTA SECCIÓN SI LA CONTRATACIÓN ES DE URGENCIA MANIFIESTA</t>
  </si>
  <si>
    <t>DILIGENCIE ESTA SECCIÓN SI LOS RECURSOS UTILIZADOS PARA CONTRATACION CORRESPONDEN A  VIGENCIAS FUTURAS</t>
  </si>
  <si>
    <t>(sin dígito de verificación)</t>
  </si>
  <si>
    <t xml:space="preserve">Lista desplegable </t>
  </si>
  <si>
    <t>(Vigencia Actual) (en pesos)</t>
  </si>
  <si>
    <t>(Lista desplegable)</t>
  </si>
  <si>
    <t xml:space="preserve">(Lista desplegable ) </t>
  </si>
  <si>
    <t>(máx- 256 caracteres)</t>
  </si>
  <si>
    <t xml:space="preserve"> (aaaa-mm-dd)</t>
  </si>
  <si>
    <t>UNIDAD DE EJECUCIÓN</t>
  </si>
  <si>
    <t xml:space="preserve">NÚMERO DE UNIDADES </t>
  </si>
  <si>
    <t>(aaaa-mm-dd)</t>
  </si>
  <si>
    <t>(incluídas las prórrogas)</t>
  </si>
  <si>
    <t>ACTO ADMINISTRATIVO URGENCIA MANIFIESTA</t>
  </si>
  <si>
    <t>VALOR DE LOS RECURSOS COMPROMETDOS, CLASIFICADOS POR FUENTE</t>
  </si>
  <si>
    <t>Fecha de autorizacion de la vf</t>
  </si>
  <si>
    <t xml:space="preserve">Vf. Autorizada año inicia  </t>
  </si>
  <si>
    <t>Vf. Autorizada año final</t>
  </si>
  <si>
    <t>Monto Total de la VF autorizado</t>
  </si>
  <si>
    <t>Monto de la V.F  apropiado en la  vigencia inicial</t>
  </si>
  <si>
    <t>Monto de la VF ejecutado en la vigencia que se reporta</t>
  </si>
  <si>
    <t>Saldo Total de la VF por comprometer</t>
  </si>
  <si>
    <t xml:space="preserve">NÚMERO DEL ACTO QUE LA DECRETA </t>
  </si>
  <si>
    <t>FECHA DEL ACTO
(aaaa-mm-dd)</t>
  </si>
  <si>
    <t>RECURSOS PROPIOS
(En pesos)</t>
  </si>
  <si>
    <t>REGALÍAS
(En pesos)</t>
  </si>
  <si>
    <t>SGP
(En pesos)</t>
  </si>
  <si>
    <t>FNC - COLOMBIA HUMANITARIA
(En pesos)</t>
  </si>
  <si>
    <t>Ley 80</t>
  </si>
  <si>
    <t>Municipal</t>
  </si>
  <si>
    <t>Antioquia</t>
  </si>
  <si>
    <t>Directa</t>
  </si>
  <si>
    <t>NA</t>
  </si>
  <si>
    <t>Prestación de servicios profesionales, de apoyo a la gestión y artísticos</t>
  </si>
  <si>
    <t>Inversión</t>
  </si>
  <si>
    <t>OTROS</t>
  </si>
  <si>
    <t>Natural</t>
  </si>
  <si>
    <t>Interno</t>
  </si>
  <si>
    <t>Dias</t>
  </si>
  <si>
    <t>NO</t>
  </si>
  <si>
    <t>SI</t>
  </si>
  <si>
    <t>Mínima cuantía</t>
  </si>
  <si>
    <t>Otros</t>
  </si>
  <si>
    <t>Juridica</t>
  </si>
  <si>
    <t>Selección abreviada</t>
  </si>
  <si>
    <t xml:space="preserve">Mantenimiento y/o reparación </t>
  </si>
  <si>
    <t>Contratos interadministrativos</t>
  </si>
  <si>
    <t>Suministros</t>
  </si>
  <si>
    <t xml:space="preserve">SALUD </t>
  </si>
  <si>
    <t>Concurso de méritos</t>
  </si>
  <si>
    <t>Consultoría</t>
  </si>
  <si>
    <t>EDUCACIÓN</t>
  </si>
  <si>
    <t>Convenios Ley 489</t>
  </si>
  <si>
    <t>Convenio de asociación con particulares</t>
  </si>
  <si>
    <t>SOCIAL</t>
  </si>
  <si>
    <t>Obra Pública</t>
  </si>
  <si>
    <t>DEFENSA</t>
  </si>
  <si>
    <t>Licitación pública</t>
  </si>
  <si>
    <t>Concurso Abierto</t>
  </si>
  <si>
    <t>Actividades científicas y tecnológicas</t>
  </si>
  <si>
    <t xml:space="preserve">Interventoría </t>
  </si>
  <si>
    <t xml:space="preserve"> Arrendamiento de bienes inmuebles</t>
  </si>
  <si>
    <t>Servicios de transporte</t>
  </si>
  <si>
    <t>Externo</t>
  </si>
  <si>
    <t>MINAS Y ENERGIA</t>
  </si>
  <si>
    <t>SECRETARIA</t>
  </si>
  <si>
    <t>PROYECTO</t>
  </si>
  <si>
    <t>Grupo de Compras del Pedido</t>
  </si>
  <si>
    <t xml:space="preserve">Procedimiento </t>
  </si>
  <si>
    <t xml:space="preserve">SE CONSTITUYO FIDUCIA MERCANTIL </t>
  </si>
  <si>
    <t xml:space="preserve">SE PÚBLICO EN EL SECOF </t>
  </si>
  <si>
    <t xml:space="preserve">Nacional </t>
  </si>
  <si>
    <t>Menor  cuantía</t>
  </si>
  <si>
    <t xml:space="preserve"> SI</t>
  </si>
  <si>
    <t>Departamental</t>
  </si>
  <si>
    <t xml:space="preserve">Compra por Catalogo </t>
  </si>
  <si>
    <t>Desierto licitación</t>
  </si>
  <si>
    <t xml:space="preserve">Funcionamiento </t>
  </si>
  <si>
    <t>Meses</t>
  </si>
  <si>
    <t>Constitución Politica Art. 355</t>
  </si>
  <si>
    <t xml:space="preserve"> Municipal</t>
  </si>
  <si>
    <t xml:space="preserve">Bolsa  de Productos </t>
  </si>
  <si>
    <t>Enajenación bienes</t>
  </si>
  <si>
    <t>INFRAESTUCTURA</t>
  </si>
  <si>
    <t xml:space="preserve"> </t>
  </si>
  <si>
    <t>Años</t>
  </si>
  <si>
    <t>Regimen Privado</t>
  </si>
  <si>
    <t>Servicios de salud</t>
  </si>
  <si>
    <t>Productos de origen y destinación agropecuaria</t>
  </si>
  <si>
    <t>Convocatoría Pública</t>
  </si>
  <si>
    <t>Concurso con Precalificación</t>
  </si>
  <si>
    <t>Programas de reinsercion</t>
  </si>
  <si>
    <t>AGROPECUARIO</t>
  </si>
  <si>
    <t>bienes  y servicios para la defensa y seguridad</t>
  </si>
  <si>
    <t xml:space="preserve">Urgencia manifiesta </t>
  </si>
  <si>
    <t>GESTION PUBLICA</t>
  </si>
  <si>
    <t xml:space="preserve">Empréstitos </t>
  </si>
  <si>
    <t>SERVICIOS PÚBLICOS</t>
  </si>
  <si>
    <t>Contratación de bienes y servicios en el sector Defensa y DAS CON RESERVA</t>
  </si>
  <si>
    <t>Único oferente</t>
  </si>
  <si>
    <t>Arrendamiento o adquisición de inmuebles</t>
  </si>
  <si>
    <t>Convenio interadministrativo</t>
  </si>
  <si>
    <t>Contratos de apoyo con particulares</t>
  </si>
  <si>
    <t>Códigos civil y comercio</t>
  </si>
  <si>
    <t xml:space="preserve">Contratos de obra </t>
  </si>
  <si>
    <t>Servicios de intermediación para proveer talento humano</t>
  </si>
  <si>
    <t>Desarrollo de proyectos culturales</t>
  </si>
  <si>
    <t>Concesiones</t>
  </si>
  <si>
    <t>Contrato de fiducia o encargo fiduciario</t>
  </si>
  <si>
    <t>Emprestito (deuda pública)</t>
  </si>
  <si>
    <t>Corretaje o intermediación de seguros</t>
  </si>
  <si>
    <t>Compraventa (Bienes Inmuebles)</t>
  </si>
  <si>
    <t xml:space="preserve">Mandato </t>
  </si>
  <si>
    <t>Contratos con organismos multilaterales</t>
  </si>
  <si>
    <t>Prestación de Servicios</t>
  </si>
  <si>
    <t>Comodato</t>
  </si>
  <si>
    <t>Prestamo o mutuo</t>
  </si>
  <si>
    <t>Públicidad</t>
  </si>
  <si>
    <t>Depositos</t>
  </si>
  <si>
    <t>prestacion de servicios de salud</t>
  </si>
  <si>
    <t>GRUPO DE COMPRAS DEL PEDIDO</t>
  </si>
  <si>
    <t>(Lista desplegable) SI/NO</t>
  </si>
  <si>
    <t>(Lista desplegable)SI/NO</t>
  </si>
  <si>
    <t>Consorcios / Uniones Temporales</t>
  </si>
  <si>
    <r>
      <t xml:space="preserve">Nit del Consorcio / Unión Temporal 
</t>
    </r>
    <r>
      <rPr>
        <sz val="10"/>
        <rFont val="Arial"/>
        <family val="2"/>
      </rPr>
      <t>(Sin dígito de verificación)</t>
    </r>
  </si>
  <si>
    <t>Nombre Consorcio / Unión Temporal</t>
  </si>
  <si>
    <r>
      <t xml:space="preserve">Cédula / Nit de cada uno de los Integrantes del Consorcio o Unión Temporal
</t>
    </r>
    <r>
      <rPr>
        <sz val="10"/>
        <rFont val="Arial"/>
        <family val="2"/>
      </rPr>
      <t>(Sin dígito de verificación)</t>
    </r>
  </si>
  <si>
    <t>Nombre de cada uno de los integrantes del Consorcio o Unión Temporal</t>
  </si>
  <si>
    <t>OBSERVACIONES</t>
  </si>
  <si>
    <t>2
NOMBRE SUJETO VIGILADO</t>
  </si>
  <si>
    <t>8
NÚMERO DEL CONTRATO</t>
  </si>
  <si>
    <t>(máx. 256 caracteres)</t>
  </si>
  <si>
    <r>
      <t xml:space="preserve">FECHA DEL ACTO
</t>
    </r>
    <r>
      <rPr>
        <sz val="9"/>
        <rFont val="Arial"/>
        <family val="2"/>
      </rPr>
      <t>(aaaa-mm-dd)</t>
    </r>
  </si>
  <si>
    <r>
      <t xml:space="preserve">RECURSOS PROPIOS
</t>
    </r>
    <r>
      <rPr>
        <sz val="9"/>
        <rFont val="Arial"/>
        <family val="2"/>
      </rPr>
      <t>(En pesos)</t>
    </r>
  </si>
  <si>
    <r>
      <t xml:space="preserve">REGALÍAS
</t>
    </r>
    <r>
      <rPr>
        <sz val="9"/>
        <rFont val="Arial"/>
        <family val="2"/>
      </rPr>
      <t>(En pesos)</t>
    </r>
  </si>
  <si>
    <r>
      <t xml:space="preserve">SGP
</t>
    </r>
    <r>
      <rPr>
        <sz val="9"/>
        <rFont val="Arial"/>
        <family val="2"/>
      </rPr>
      <t>(En pesos)</t>
    </r>
  </si>
  <si>
    <r>
      <t xml:space="preserve">FNC - COLOMBIA HUMANITARIA
</t>
    </r>
    <r>
      <rPr>
        <sz val="9"/>
        <rFont val="Arial"/>
        <family val="2"/>
      </rPr>
      <t>(En pesos)</t>
    </r>
  </si>
  <si>
    <t>Inserte filas a partir de este punto o antes.</t>
  </si>
  <si>
    <r>
      <t xml:space="preserve">(*) Si Contratista, Interventor o Supervisor </t>
    </r>
    <r>
      <rPr>
        <sz val="10"/>
        <rFont val="Arial"/>
        <family val="2"/>
      </rPr>
      <t>es un</t>
    </r>
    <r>
      <rPr>
        <sz val="10"/>
        <rFont val="Arial"/>
        <family val="2"/>
      </rPr>
      <t xml:space="preserve"> Consorcio o Unión Temporal, se debe diligenciar la tabla UNIONES TEMPORALES / CONSORCIOS con la información de cada uno de sus integrantes en la hoja "Complementos".  </t>
    </r>
  </si>
  <si>
    <t>ESTA SECCIÓN ES EXCLUSIVA PARA DILIGENCIAMIENTO DE LA CONTRALORÍA</t>
  </si>
  <si>
    <t xml:space="preserve">Diligenciar un registro por cada Hallazgo Fiscal </t>
  </si>
  <si>
    <t>HALLAZGOS FISCALES</t>
  </si>
  <si>
    <r>
      <t xml:space="preserve">Nit del Consorcio / Unión Temporal 
</t>
    </r>
    <r>
      <rPr>
        <sz val="9"/>
        <rFont val="Arial"/>
        <family val="2"/>
      </rPr>
      <t>(Sin dígito de verificación)</t>
    </r>
  </si>
  <si>
    <r>
      <t xml:space="preserve">Cédula / Nit de cada uno de los Integrantes del Consorcio o Unión Temporal
</t>
    </r>
    <r>
      <rPr>
        <sz val="9"/>
        <rFont val="Arial"/>
        <family val="2"/>
      </rPr>
      <t>(Sin dígito de verificación)</t>
    </r>
  </si>
  <si>
    <t>NÚMERO DEL HALLAZGO FISCAL</t>
  </si>
  <si>
    <r>
      <t xml:space="preserve">CUANTÍA DEL HALLAZGO
</t>
    </r>
    <r>
      <rPr>
        <sz val="10"/>
        <rFont val="Arial"/>
        <family val="2"/>
      </rPr>
      <t>(en pesos)</t>
    </r>
  </si>
  <si>
    <r>
      <t xml:space="preserve">NIT DEL SUJETO VIGILADO
</t>
    </r>
    <r>
      <rPr>
        <sz val="10"/>
        <rFont val="Arial"/>
        <family val="2"/>
      </rPr>
      <t>(sin dígito de verificación)</t>
    </r>
  </si>
  <si>
    <r>
      <t xml:space="preserve">SE TRASLADÓ HALLAZGO FISCAL
</t>
    </r>
    <r>
      <rPr>
        <sz val="10"/>
        <rFont val="Arial"/>
        <family val="2"/>
      </rPr>
      <t>(Lista desplegable)</t>
    </r>
  </si>
  <si>
    <r>
      <t xml:space="preserve">FECHA DE TRASLADO DEL HALLAZGO FISCAL
</t>
    </r>
    <r>
      <rPr>
        <sz val="10"/>
        <rFont val="Arial"/>
        <family val="2"/>
      </rPr>
      <t>(aaaa-mm-dd)</t>
    </r>
  </si>
  <si>
    <t>Inserte filas a partir de este punto</t>
  </si>
  <si>
    <t>Participación Ciud</t>
  </si>
  <si>
    <t>120029</t>
  </si>
  <si>
    <t>Calid.yServ.Ciudad</t>
  </si>
  <si>
    <t>120099</t>
  </si>
  <si>
    <t>120101</t>
  </si>
  <si>
    <t>Desarrollo Econom.</t>
  </si>
  <si>
    <t>Infraestruc.Fisica</t>
  </si>
  <si>
    <t>120052</t>
  </si>
  <si>
    <t>120249</t>
  </si>
  <si>
    <t>Comunicaciones</t>
  </si>
  <si>
    <t>120247</t>
  </si>
  <si>
    <t>Incl.Social y Flia</t>
  </si>
  <si>
    <t>120080</t>
  </si>
  <si>
    <t>120222</t>
  </si>
  <si>
    <t>120174</t>
  </si>
  <si>
    <t>120173</t>
  </si>
  <si>
    <t>120171</t>
  </si>
  <si>
    <t>120368</t>
  </si>
  <si>
    <t>120192</t>
  </si>
  <si>
    <t>120164</t>
  </si>
  <si>
    <t>Gobierno y DDHH</t>
  </si>
  <si>
    <t>120225</t>
  </si>
  <si>
    <t>120166</t>
  </si>
  <si>
    <t>DAGRED</t>
  </si>
  <si>
    <t>Movilidad</t>
  </si>
  <si>
    <t>120287</t>
  </si>
  <si>
    <t>120273</t>
  </si>
  <si>
    <t>120181</t>
  </si>
  <si>
    <t>120155</t>
  </si>
  <si>
    <t>120045</t>
  </si>
  <si>
    <t>120242</t>
  </si>
  <si>
    <t>Seguridad</t>
  </si>
  <si>
    <t>120182</t>
  </si>
  <si>
    <t>120089</t>
  </si>
  <si>
    <t>120189</t>
  </si>
  <si>
    <t>130258</t>
  </si>
  <si>
    <t>130100</t>
  </si>
  <si>
    <t>130040</t>
  </si>
  <si>
    <t>080546</t>
  </si>
  <si>
    <t>120156</t>
  </si>
  <si>
    <t>080441</t>
  </si>
  <si>
    <t>120338</t>
  </si>
  <si>
    <t>120059</t>
  </si>
  <si>
    <t>120012</t>
  </si>
  <si>
    <t>De la Juventud</t>
  </si>
  <si>
    <t>120335</t>
  </si>
  <si>
    <t>120057</t>
  </si>
  <si>
    <t>120071</t>
  </si>
  <si>
    <t>120152</t>
  </si>
  <si>
    <t>130018</t>
  </si>
  <si>
    <t>120391</t>
  </si>
  <si>
    <t>130131</t>
  </si>
  <si>
    <t>080007</t>
  </si>
  <si>
    <t>080480</t>
  </si>
  <si>
    <t>120261</t>
  </si>
  <si>
    <t>130240</t>
  </si>
  <si>
    <t>120069</t>
  </si>
  <si>
    <t>130099</t>
  </si>
  <si>
    <t>120235</t>
  </si>
  <si>
    <t> 4.007.872.282</t>
  </si>
  <si>
    <t> 0</t>
  </si>
  <si>
    <t>2014-30-06</t>
  </si>
  <si>
    <t>130120</t>
  </si>
  <si>
    <t>130093</t>
  </si>
  <si>
    <t>120167</t>
  </si>
  <si>
    <t>070060</t>
  </si>
  <si>
    <t>120188</t>
  </si>
  <si>
    <t>130113</t>
  </si>
  <si>
    <t>130261</t>
  </si>
  <si>
    <t>120136</t>
  </si>
  <si>
    <t>110034</t>
  </si>
  <si>
    <t>120240</t>
  </si>
  <si>
    <t>080422</t>
  </si>
  <si>
    <t>080442</t>
  </si>
  <si>
    <t>120135</t>
  </si>
  <si>
    <t>110021</t>
  </si>
  <si>
    <t>120061</t>
  </si>
  <si>
    <t>130077</t>
  </si>
  <si>
    <t>120178</t>
  </si>
  <si>
    <t>120310</t>
  </si>
  <si>
    <t>130179</t>
  </si>
  <si>
    <t>120220</t>
  </si>
  <si>
    <t>120043</t>
  </si>
  <si>
    <t>120179</t>
  </si>
  <si>
    <t>130301</t>
  </si>
  <si>
    <t>120227</t>
  </si>
  <si>
    <t>120060</t>
  </si>
  <si>
    <t>120237</t>
  </si>
  <si>
    <t>080495</t>
  </si>
  <si>
    <t>120211</t>
  </si>
  <si>
    <t>130299</t>
  </si>
  <si>
    <t>120076</t>
  </si>
  <si>
    <t>080338</t>
  </si>
  <si>
    <t>130144</t>
  </si>
  <si>
    <t>130264</t>
  </si>
  <si>
    <t>130288</t>
  </si>
  <si>
    <t>130198</t>
  </si>
  <si>
    <t>120078</t>
  </si>
  <si>
    <t>120282</t>
  </si>
  <si>
    <t>120230</t>
  </si>
  <si>
    <t>120341</t>
  </si>
  <si>
    <t>080194</t>
  </si>
  <si>
    <t>120353</t>
  </si>
  <si>
    <t>130423</t>
  </si>
  <si>
    <t>070081</t>
  </si>
  <si>
    <t>130116</t>
  </si>
  <si>
    <t>120252</t>
  </si>
  <si>
    <t>110036</t>
  </si>
  <si>
    <t>130272</t>
  </si>
  <si>
    <t>130175</t>
  </si>
  <si>
    <t>130129</t>
  </si>
  <si>
    <t>130158</t>
  </si>
  <si>
    <t>120065</t>
  </si>
  <si>
    <t>130266</t>
  </si>
  <si>
    <t>120214</t>
  </si>
  <si>
    <t>080494</t>
  </si>
  <si>
    <t>120229</t>
  </si>
  <si>
    <t>120209</t>
  </si>
  <si>
    <t>120131</t>
  </si>
  <si>
    <t>130059</t>
  </si>
  <si>
    <t>130125</t>
  </si>
  <si>
    <t>130118</t>
  </si>
  <si>
    <t>110002</t>
  </si>
  <si>
    <t>130192</t>
  </si>
  <si>
    <t>120221</t>
  </si>
  <si>
    <t>130132</t>
  </si>
  <si>
    <t>130111</t>
  </si>
  <si>
    <t>120187</t>
  </si>
  <si>
    <t>080011</t>
  </si>
  <si>
    <t>080098</t>
  </si>
  <si>
    <t>120070</t>
  </si>
  <si>
    <t>120075</t>
  </si>
  <si>
    <t>090105</t>
  </si>
  <si>
    <t>120309</t>
  </si>
  <si>
    <t>4600051210</t>
  </si>
  <si>
    <t>4600051213</t>
  </si>
  <si>
    <t>4600051214</t>
  </si>
  <si>
    <t>4600051217</t>
  </si>
  <si>
    <t>4600051219</t>
  </si>
  <si>
    <t>4600051228</t>
  </si>
  <si>
    <t>4600051233</t>
  </si>
  <si>
    <t>4600051238</t>
  </si>
  <si>
    <t>4600051239</t>
  </si>
  <si>
    <t>4600051240</t>
  </si>
  <si>
    <t>4600051241</t>
  </si>
  <si>
    <t>4600051242</t>
  </si>
  <si>
    <t>4600051245</t>
  </si>
  <si>
    <t>4600051246</t>
  </si>
  <si>
    <t>4600051249</t>
  </si>
  <si>
    <t>4600051250</t>
  </si>
  <si>
    <t>4600051251</t>
  </si>
  <si>
    <t>4600051252</t>
  </si>
  <si>
    <t>4600051253</t>
  </si>
  <si>
    <t>4600051255</t>
  </si>
  <si>
    <t>4600051259</t>
  </si>
  <si>
    <t>4600051263</t>
  </si>
  <si>
    <t>4600051264</t>
  </si>
  <si>
    <t>4600051265</t>
  </si>
  <si>
    <t>4600051266</t>
  </si>
  <si>
    <t>4600051267</t>
  </si>
  <si>
    <t>4600051268</t>
  </si>
  <si>
    <t>4600051269</t>
  </si>
  <si>
    <t>4600051273</t>
  </si>
  <si>
    <t>4600051277</t>
  </si>
  <si>
    <t>4600051278</t>
  </si>
  <si>
    <t>4600051280</t>
  </si>
  <si>
    <t>4600051283</t>
  </si>
  <si>
    <t>4600051286</t>
  </si>
  <si>
    <t>4600051289</t>
  </si>
  <si>
    <t>4600051290</t>
  </si>
  <si>
    <t>4600051291</t>
  </si>
  <si>
    <t>4600051292</t>
  </si>
  <si>
    <t>4600051293</t>
  </si>
  <si>
    <t>4600051294</t>
  </si>
  <si>
    <t>4600051295</t>
  </si>
  <si>
    <t>4600051296</t>
  </si>
  <si>
    <t>4600051297</t>
  </si>
  <si>
    <t>4600051300</t>
  </si>
  <si>
    <t>4600051301</t>
  </si>
  <si>
    <t>4600051302</t>
  </si>
  <si>
    <t>4600051303</t>
  </si>
  <si>
    <t>4600051304</t>
  </si>
  <si>
    <t>4600051309</t>
  </si>
  <si>
    <t>4600051322</t>
  </si>
  <si>
    <t>4600051327</t>
  </si>
  <si>
    <t>4600051337</t>
  </si>
  <si>
    <t>4600051343</t>
  </si>
  <si>
    <t>4600051344</t>
  </si>
  <si>
    <t>4600051346</t>
  </si>
  <si>
    <t>4600051347</t>
  </si>
  <si>
    <t>4600051348</t>
  </si>
  <si>
    <t>4600051349</t>
  </si>
  <si>
    <t>4600051350</t>
  </si>
  <si>
    <t>4600051351</t>
  </si>
  <si>
    <t>4600051353</t>
  </si>
  <si>
    <t>4600051354</t>
  </si>
  <si>
    <t>4600051355</t>
  </si>
  <si>
    <t>4600051356</t>
  </si>
  <si>
    <t>4600051358</t>
  </si>
  <si>
    <t>4600051361</t>
  </si>
  <si>
    <t>4600051364</t>
  </si>
  <si>
    <t>4600051365</t>
  </si>
  <si>
    <t>4600051368</t>
  </si>
  <si>
    <t>4600051370</t>
  </si>
  <si>
    <t>4600051374</t>
  </si>
  <si>
    <t>4600051375</t>
  </si>
  <si>
    <t>4600051376</t>
  </si>
  <si>
    <t>4600051377</t>
  </si>
  <si>
    <t>4600051378</t>
  </si>
  <si>
    <t>4600051379</t>
  </si>
  <si>
    <t>4600051380</t>
  </si>
  <si>
    <t>4600051381</t>
  </si>
  <si>
    <t>4600051382</t>
  </si>
  <si>
    <t>4600051386</t>
  </si>
  <si>
    <t>4600051389</t>
  </si>
  <si>
    <t>4600051390</t>
  </si>
  <si>
    <t>4600051391</t>
  </si>
  <si>
    <t>4600051393</t>
  </si>
  <si>
    <t>4600051396</t>
  </si>
  <si>
    <t>4600051397</t>
  </si>
  <si>
    <t>4600051398</t>
  </si>
  <si>
    <t>4600051399</t>
  </si>
  <si>
    <t>4600051401</t>
  </si>
  <si>
    <t>4600051402</t>
  </si>
  <si>
    <t>4600051403</t>
  </si>
  <si>
    <t>4600051404</t>
  </si>
  <si>
    <t>4600051410</t>
  </si>
  <si>
    <t>4600051412</t>
  </si>
  <si>
    <t>4600051414</t>
  </si>
  <si>
    <t>4600051416</t>
  </si>
  <si>
    <t>4600051418</t>
  </si>
  <si>
    <t>4600051421</t>
  </si>
  <si>
    <t>4600051422</t>
  </si>
  <si>
    <t>4600051423</t>
  </si>
  <si>
    <t>4600051424</t>
  </si>
  <si>
    <t>4600051425</t>
  </si>
  <si>
    <t>4600051426</t>
  </si>
  <si>
    <t>4600051427</t>
  </si>
  <si>
    <t>4600051431</t>
  </si>
  <si>
    <t>4600051432</t>
  </si>
  <si>
    <t>4600051433</t>
  </si>
  <si>
    <t>4600051434</t>
  </si>
  <si>
    <t>4600051435</t>
  </si>
  <si>
    <t>4600051436</t>
  </si>
  <si>
    <t>4600051437</t>
  </si>
  <si>
    <t>4600051439</t>
  </si>
  <si>
    <t>4600051440</t>
  </si>
  <si>
    <t>4600051442</t>
  </si>
  <si>
    <t>4600051449</t>
  </si>
  <si>
    <t>4600051450</t>
  </si>
  <si>
    <t>4600051451</t>
  </si>
  <si>
    <t>4600051452</t>
  </si>
  <si>
    <t>4600051453</t>
  </si>
  <si>
    <t>4600051454</t>
  </si>
  <si>
    <t>4600051455</t>
  </si>
  <si>
    <t>4600051456</t>
  </si>
  <si>
    <t>4600051457</t>
  </si>
  <si>
    <t>4600051458</t>
  </si>
  <si>
    <t>4600051459</t>
  </si>
  <si>
    <t>4600051460</t>
  </si>
  <si>
    <t>4600051461</t>
  </si>
  <si>
    <t>4600051462</t>
  </si>
  <si>
    <t>4600051463</t>
  </si>
  <si>
    <t>4600051464</t>
  </si>
  <si>
    <t>4600051465</t>
  </si>
  <si>
    <t>4600051467</t>
  </si>
  <si>
    <t>4600051468</t>
  </si>
  <si>
    <t>4600051469</t>
  </si>
  <si>
    <t>4600051470</t>
  </si>
  <si>
    <t>4600051471</t>
  </si>
  <si>
    <t>4600051472</t>
  </si>
  <si>
    <t>4600051473</t>
  </si>
  <si>
    <t>4600051474</t>
  </si>
  <si>
    <t>4600051476</t>
  </si>
  <si>
    <t>4600051479</t>
  </si>
  <si>
    <t>4600051480</t>
  </si>
  <si>
    <t>4600051481</t>
  </si>
  <si>
    <t>4600051485</t>
  </si>
  <si>
    <t>4600051487</t>
  </si>
  <si>
    <t>4600051488</t>
  </si>
  <si>
    <t>4600051490</t>
  </si>
  <si>
    <t>4600051492</t>
  </si>
  <si>
    <t>4600051493</t>
  </si>
  <si>
    <t>4600051494</t>
  </si>
  <si>
    <t>4600051495</t>
  </si>
  <si>
    <t>4600051496</t>
  </si>
  <si>
    <t>4600051497</t>
  </si>
  <si>
    <t>4600051498</t>
  </si>
  <si>
    <t>4600051499</t>
  </si>
  <si>
    <t>4600051500</t>
  </si>
  <si>
    <t>4600051501</t>
  </si>
  <si>
    <t>4600051503</t>
  </si>
  <si>
    <t>4600051508</t>
  </si>
  <si>
    <t>4600051511</t>
  </si>
  <si>
    <t>4600051513</t>
  </si>
  <si>
    <t>4600051514</t>
  </si>
  <si>
    <t>4600051520</t>
  </si>
  <si>
    <t>4600051521</t>
  </si>
  <si>
    <t>4600051522</t>
  </si>
  <si>
    <t>4600051523</t>
  </si>
  <si>
    <t>4600051524</t>
  </si>
  <si>
    <t>4600051525</t>
  </si>
  <si>
    <t>4600051526</t>
  </si>
  <si>
    <t>4600051527</t>
  </si>
  <si>
    <t>4600051528</t>
  </si>
  <si>
    <t>4600051529</t>
  </si>
  <si>
    <t>4600051530</t>
  </si>
  <si>
    <t>4600051531</t>
  </si>
  <si>
    <t>4600051532</t>
  </si>
  <si>
    <t>4600051535</t>
  </si>
  <si>
    <t>4600051536</t>
  </si>
  <si>
    <t>4600051540</t>
  </si>
  <si>
    <t>4600051543</t>
  </si>
  <si>
    <t>4600051545</t>
  </si>
  <si>
    <t>4600051546</t>
  </si>
  <si>
    <t>4600051547</t>
  </si>
  <si>
    <t>4600051548</t>
  </si>
  <si>
    <t>4600051550</t>
  </si>
  <si>
    <t>4600051551</t>
  </si>
  <si>
    <t>4600051552</t>
  </si>
  <si>
    <t>4600051553</t>
  </si>
  <si>
    <t>4600051555</t>
  </si>
  <si>
    <t>4600051556</t>
  </si>
  <si>
    <t>4600051557</t>
  </si>
  <si>
    <t>4600051559</t>
  </si>
  <si>
    <t>4600051560</t>
  </si>
  <si>
    <t>4600051561</t>
  </si>
  <si>
    <t>4600051562</t>
  </si>
  <si>
    <t>4600051565</t>
  </si>
  <si>
    <t>4600051566</t>
  </si>
  <si>
    <t>4600051575</t>
  </si>
  <si>
    <t>4600051576</t>
  </si>
  <si>
    <t>4600051578</t>
  </si>
  <si>
    <t>4600051581</t>
  </si>
  <si>
    <t>4600051605</t>
  </si>
  <si>
    <t>4600051606</t>
  </si>
  <si>
    <t>4600051609</t>
  </si>
  <si>
    <t>4600051617</t>
  </si>
  <si>
    <t>4600051621</t>
  </si>
  <si>
    <t>4600051622</t>
  </si>
  <si>
    <t>4600051623</t>
  </si>
  <si>
    <t>4600051624</t>
  </si>
  <si>
    <t>4600051627</t>
  </si>
  <si>
    <t>4600051628</t>
  </si>
  <si>
    <t>4600051629</t>
  </si>
  <si>
    <t>4600051630</t>
  </si>
  <si>
    <t>4600051631</t>
  </si>
  <si>
    <t>4600051632</t>
  </si>
  <si>
    <t>4600051633</t>
  </si>
  <si>
    <t>4600051635</t>
  </si>
  <si>
    <t>4600051638</t>
  </si>
  <si>
    <t>4600051639</t>
  </si>
  <si>
    <t>4600051644</t>
  </si>
  <si>
    <t>4600051645</t>
  </si>
  <si>
    <t>4600051646</t>
  </si>
  <si>
    <t>4600051647</t>
  </si>
  <si>
    <t>4600051648</t>
  </si>
  <si>
    <t>4600051649</t>
  </si>
  <si>
    <t>4600051653</t>
  </si>
  <si>
    <t>4600051654</t>
  </si>
  <si>
    <t>4600051655</t>
  </si>
  <si>
    <t>4600051656</t>
  </si>
  <si>
    <t>4600051660</t>
  </si>
  <si>
    <t>4600051662</t>
  </si>
  <si>
    <t>4600051663</t>
  </si>
  <si>
    <t>4600051664</t>
  </si>
  <si>
    <t>4600051665</t>
  </si>
  <si>
    <t>4600051666</t>
  </si>
  <si>
    <t>4600051667</t>
  </si>
  <si>
    <t>4600051677</t>
  </si>
  <si>
    <t>4600051678</t>
  </si>
  <si>
    <t>4600051679</t>
  </si>
  <si>
    <t>4600051680</t>
  </si>
  <si>
    <t>4600051681</t>
  </si>
  <si>
    <t>4600051682</t>
  </si>
  <si>
    <t>4600051683</t>
  </si>
  <si>
    <t>4600051685</t>
  </si>
  <si>
    <t>4600051686</t>
  </si>
  <si>
    <t>4600051687</t>
  </si>
  <si>
    <t>4600051688</t>
  </si>
  <si>
    <t>4600051689</t>
  </si>
  <si>
    <t>4600051696</t>
  </si>
  <si>
    <t>4600051701</t>
  </si>
  <si>
    <t>4600051703</t>
  </si>
  <si>
    <t>4600051704</t>
  </si>
  <si>
    <t>4600051705</t>
  </si>
  <si>
    <t>4600051706</t>
  </si>
  <si>
    <t>4600051707</t>
  </si>
  <si>
    <t>4600051709</t>
  </si>
  <si>
    <t>4600051710</t>
  </si>
  <si>
    <t>4600051711</t>
  </si>
  <si>
    <t>4600051712</t>
  </si>
  <si>
    <t>4600051713</t>
  </si>
  <si>
    <t>4600051714</t>
  </si>
  <si>
    <t>4600051715</t>
  </si>
  <si>
    <t>4600051716</t>
  </si>
  <si>
    <t>4600051717</t>
  </si>
  <si>
    <t>4600051718</t>
  </si>
  <si>
    <t>4600051719</t>
  </si>
  <si>
    <t>4600051720</t>
  </si>
  <si>
    <t>4600051721</t>
  </si>
  <si>
    <t>4600051722</t>
  </si>
  <si>
    <t>4600051723</t>
  </si>
  <si>
    <t>4600051724</t>
  </si>
  <si>
    <t>4600051725</t>
  </si>
  <si>
    <t>4600051726</t>
  </si>
  <si>
    <t>4600051727</t>
  </si>
  <si>
    <t>4600051728</t>
  </si>
  <si>
    <t>4600051729</t>
  </si>
  <si>
    <t>4600051730</t>
  </si>
  <si>
    <t>4600051731</t>
  </si>
  <si>
    <t>4600051732</t>
  </si>
  <si>
    <t>4600051733</t>
  </si>
  <si>
    <t>4600051734</t>
  </si>
  <si>
    <t>4600051735</t>
  </si>
  <si>
    <t>4600051736</t>
  </si>
  <si>
    <t>4600051737</t>
  </si>
  <si>
    <t>4600051738</t>
  </si>
  <si>
    <t>4600051739</t>
  </si>
  <si>
    <t>4600051740</t>
  </si>
  <si>
    <t>4600051741</t>
  </si>
  <si>
    <t>4600051742</t>
  </si>
  <si>
    <t>4600051743</t>
  </si>
  <si>
    <t>4600051745</t>
  </si>
  <si>
    <t>4600051746</t>
  </si>
  <si>
    <t>4600051751</t>
  </si>
  <si>
    <t>4600051752</t>
  </si>
  <si>
    <t>4600051753</t>
  </si>
  <si>
    <t>4600051754</t>
  </si>
  <si>
    <t>4600051755</t>
  </si>
  <si>
    <t>4600051756</t>
  </si>
  <si>
    <t>4600051757</t>
  </si>
  <si>
    <t>4600051758</t>
  </si>
  <si>
    <t>4600051759</t>
  </si>
  <si>
    <t>4600051760</t>
  </si>
  <si>
    <t>4600051761</t>
  </si>
  <si>
    <t>4600051769</t>
  </si>
  <si>
    <t>4600051770</t>
  </si>
  <si>
    <t>4600051771</t>
  </si>
  <si>
    <t>4600051772</t>
  </si>
  <si>
    <t>4600051775</t>
  </si>
  <si>
    <t>4600051776</t>
  </si>
  <si>
    <t>4600051781</t>
  </si>
  <si>
    <t>4600051782</t>
  </si>
  <si>
    <t>4600051783</t>
  </si>
  <si>
    <t>4600051784</t>
  </si>
  <si>
    <t>4600051785</t>
  </si>
  <si>
    <t>4600051788</t>
  </si>
  <si>
    <t>4600051789</t>
  </si>
  <si>
    <t>4600051790</t>
  </si>
  <si>
    <t>4600051791</t>
  </si>
  <si>
    <t>4600051792</t>
  </si>
  <si>
    <t>4600051793</t>
  </si>
  <si>
    <t>4600051797</t>
  </si>
  <si>
    <t>4600051798</t>
  </si>
  <si>
    <t>4600051799</t>
  </si>
  <si>
    <t>4600051800</t>
  </si>
  <si>
    <t>4600051801</t>
  </si>
  <si>
    <t>4600051802</t>
  </si>
  <si>
    <t>4600051803</t>
  </si>
  <si>
    <t>4600051804</t>
  </si>
  <si>
    <t>4600051807</t>
  </si>
  <si>
    <t>4600051812</t>
  </si>
  <si>
    <t>4600051813</t>
  </si>
  <si>
    <t>4600051814</t>
  </si>
  <si>
    <t>4600051815</t>
  </si>
  <si>
    <t>4600051819</t>
  </si>
  <si>
    <t>4600051820</t>
  </si>
  <si>
    <t>4600051821</t>
  </si>
  <si>
    <t>4600051823</t>
  </si>
  <si>
    <t>4600051825</t>
  </si>
  <si>
    <t>4600051826</t>
  </si>
  <si>
    <t>4600051827</t>
  </si>
  <si>
    <t>4600051828</t>
  </si>
  <si>
    <t>4600051832</t>
  </si>
  <si>
    <t>4600051836</t>
  </si>
  <si>
    <t>4600051845</t>
  </si>
  <si>
    <t>4600051853</t>
  </si>
  <si>
    <t>4600051854</t>
  </si>
  <si>
    <t>4600051855</t>
  </si>
  <si>
    <t>4600051856</t>
  </si>
  <si>
    <t>4600051859</t>
  </si>
  <si>
    <t>4600051861</t>
  </si>
  <si>
    <t>4600051864</t>
  </si>
  <si>
    <t>4600051867</t>
  </si>
  <si>
    <t>4600051868</t>
  </si>
  <si>
    <t>4600051869</t>
  </si>
  <si>
    <t>4600051872</t>
  </si>
  <si>
    <t>4600051874</t>
  </si>
  <si>
    <t>4600051875</t>
  </si>
  <si>
    <t>4600051876</t>
  </si>
  <si>
    <t>4600051877</t>
  </si>
  <si>
    <t>4600051878</t>
  </si>
  <si>
    <t>4600051879</t>
  </si>
  <si>
    <t>hgds&lt;lkd&lt;</t>
  </si>
  <si>
    <t>Contrato Interadministrativo para la construcción de un modelo de análisis geoestratégico urbano para Medellín en articulación c la región. análisis geoestratégico urbano para Medellín en articulación c</t>
  </si>
  <si>
    <t>Universidad Nacional de Colombia</t>
  </si>
  <si>
    <t>PRESTACIÓN DE SERVICIOS PROFESIONALES ESPECIALIZADOS PARA LA COORDINACIÓN Y SEGUIMIENTO DE LOS PROYECTOS VIALES Y ESTRATÉGICOS DE LA SECRETARÍA DE INFRAESTRUCTURA FISICA</t>
  </si>
  <si>
    <t>Leon Toro Juan Diego</t>
  </si>
  <si>
    <t>Prestación de servicios profesionales especializados para apoyar las actividades de evaluación y seguimiento a los planes y accione para la promoción de la salud y prevención de los riesgos de origen laboral informal</t>
  </si>
  <si>
    <t>Murillo Herrera Humberto Antonio</t>
  </si>
  <si>
    <t>Prestación de servicios profesionales para realizar el seguimiento y acompañamiento a las acciones que se cumplan en la Secretaría de Salud, relacionado con los temas de Participación Social en Salud de la zona del Municipio de Medellin asignada</t>
  </si>
  <si>
    <t>Angarita Martinez Alejandra</t>
  </si>
  <si>
    <t>Prestación de Servicio para Apoyar la realización del proceso electoral para las elecciones de los Consejos Zonales de Cultura en las 16 comunas del Municipio de Medellín. las 16 comunas las 16 comunas las 16 comunas</t>
  </si>
  <si>
    <t>Fundación  Cooperen</t>
  </si>
  <si>
    <t>Prestación de Servicios Profesionales para apoyar los programas y proyectos institucionales relacionados con el fortalecimiento de la Secretaría de Salud del Municipio de Medellín.</t>
  </si>
  <si>
    <t>Arrubla Hernandez Maria Eugenia</t>
  </si>
  <si>
    <t>CONTRATO INTERADMINISTRATIVO DE ADMINISTRACIÓN DELEGADA PARA EL FORTALECIMIENTO DE LA GESTION AMBIENTAL EN LA COMUNA 6.</t>
  </si>
  <si>
    <t>Universidad de Antioquia</t>
  </si>
  <si>
    <t>Contrato interadministrativo de apoyo para la elaboración de una propuesta de Gestión Documental Electrónica y el Cero papel, en el marcodel Decreto Nacional 2609 de 2012</t>
  </si>
  <si>
    <t>Servicios Postales Nacionales SA</t>
  </si>
  <si>
    <t>Prestación de servicios profesionales para apoyar la gestión, coordinación y seguimiento de los proyectos desarrollados en l Secretaría de Desarrollo Económico. coordinación y seguimiento de los proyectos desarrollados en l</t>
  </si>
  <si>
    <t>Palacio Lopez Veronica Yohanna</t>
  </si>
  <si>
    <t>PRESTACIÓN DE SERVICIOS PROFESIONALES EN EL AREA DE LA TECNOLOGIA EN CONSTRUCCIONES CIVILES, PARA EL APOYO TÉCNICO EN LA FORMULACIÓN, EJECUCIÓN Y SEGUIMIENTO AL PLAN DE ANDENES EN LA ZONA URBANA</t>
  </si>
  <si>
    <t>Tangarife Gil Daniel Mauricio</t>
  </si>
  <si>
    <t>PRESTACIÓN DE SERVICIOS COMO PROFESIONAL DE ARQUITECTURA PARA EL APOYO EN EL DESARROLLO DE PROYECTOS PARA LA CONSTRUCCIÓN Y MANTENIMIENTO DE PARQUES Y DEMÁS ESPACIOS PÚBLICOS DEL MUNICIPIO DE MEDELLÍN</t>
  </si>
  <si>
    <t>Suarez Marulanda Luisa Fernanda</t>
  </si>
  <si>
    <t>CONTRATAR LA PRESTACIÓN DEL SERVICIO EDUCATIVO PARA LA POBLACIÓN EN EXTRA-EDAD Y ADULTOS.</t>
  </si>
  <si>
    <t>Corporacion Educativa Tecnometropol</t>
  </si>
  <si>
    <t>Colegio Pablo  VI</t>
  </si>
  <si>
    <t>Suministro de vehículos automotores de servicio oficial para el Municipio de Medellín, Secretaría de Movilidad-Motos y Camione doble cabina (Patrulla) Municipio de Medellín, Secretaría de Movilidad-Motos y Camione</t>
  </si>
  <si>
    <t xml:space="preserve"> Autoamerica S A</t>
  </si>
  <si>
    <t>Industria  Colombiana de Motociclet</t>
  </si>
  <si>
    <t>PRESTACIÓN DE SERVICIOS PROFESIONALES PARA APOYAR LAS ACTIVIDADES DE COORDINACIÓN Y SEGÚIMIENTO QUE SURJAN DE LOS CONTRATOS INTERADMINISTRATIVOS DE LOS PROYECTOS URBANOS INTEGRALES PUI. COORDINACIÓN Y SEGÚIMIENTO QUE SURJAN DE LOS CONTRATOS</t>
  </si>
  <si>
    <t>Diez Bedoya Ivan Dario</t>
  </si>
  <si>
    <t>Convenio de asociación para el apoyo técnico y logístico en la implementación de los planes de vida.</t>
  </si>
  <si>
    <t>Fundacion Colombia Social</t>
  </si>
  <si>
    <t>CONTRATO INTERADMINISTRATIVO DE ADMINISTRACIÓN DELEGADA DE RECURSOS PARA LA EJECUCIÓN DE LAS ACTIVIDADES Y PROYECTOS DE EDUCACIÓN AMBIENTAL EN EL MUNICIPIO DE MEDELLIN PARA LA EJECUCIÓN DE LAS ACTIVIDADES Y PROYECTOS DE EDUCACIÓN</t>
  </si>
  <si>
    <t>Politecnico Colombiano  Jaime Isaza</t>
  </si>
  <si>
    <t>Suministro de vehículos automotores de servicio oficial para la secretaría de Movilidad del Municipio de Medellín por Item: Item 1. Adquisición de dos (2) vehículos automotores tipo camión con plataforma de servicio oficial.</t>
  </si>
  <si>
    <t>Andar S A</t>
  </si>
  <si>
    <t>PRESTACIÓN DE SERVICIOS PROFESIONALES PARA EL APOYO EN LA PLANEACIÓN Y SEGUIMIENTO A LOS PROYECTOS DE CONSTRUCCIÓN, MANTENIMIENTO Y MEJORAMIENTO DE CICLORUTAS EN LA CIUDAD. SEGUIMIENTO A LOS PROYECTOS DE CONSTRUCCIÓN, MANTENIMIENTO Y</t>
  </si>
  <si>
    <t>Mira Palacio Daniela</t>
  </si>
  <si>
    <t>Servicio de Mensajería Expresa</t>
  </si>
  <si>
    <t>Colvanes S A S</t>
  </si>
  <si>
    <t>Prestación de servicios profesionales para adelantar las labores de gestión y acompañamiento a los procesos de comunicación pública de la Secretaría de Cultura Ciudadana.</t>
  </si>
  <si>
    <t>Grisales Rendon Luis Hernando</t>
  </si>
  <si>
    <t>Realizar la Interventoría Integral (Técnica, Administrativa, Legal y Financiera) a los Contratos y/o convenios suscritos en el marco de los Programas Medellín Solidaria: Familia Medellín y Auspicio Mínimo Vital de Agua Potable</t>
  </si>
  <si>
    <t>Union Temporal Medellin</t>
  </si>
  <si>
    <t>Adecuaciones en la I.E MANUEL J BETANCUR Sección Escuela Gustavo Rodas Isaza</t>
  </si>
  <si>
    <t>Consorcio Educacion</t>
  </si>
  <si>
    <t>Compra de presentación musical en los diferentes equipamientos de la Ciudad.</t>
  </si>
  <si>
    <t>Corporacion salon malaga</t>
  </si>
  <si>
    <t>INTERVENTORÍA A LA ACTUALIZACIÓN DEL INVENTARIO Y DIAGNÓSTICO DE LA MALLA VIAL DE LA CIUDAD DE MEDELLÍN, FASE 2</t>
  </si>
  <si>
    <t>Consorcio Malla Vial Medellin</t>
  </si>
  <si>
    <t>OBRAS DE MEJORAMIENTO DEL ESPACIO PÚBLICO DEL PARQUE BOLIVAR UBICADO EN LA COMUNA 10 DE LA CIUDAD EN (MANTENIMIENTO GASTO) EN</t>
  </si>
  <si>
    <t>Palacios Chamat Carlos Mario</t>
  </si>
  <si>
    <t>Compra de sistemas de detección BS-4500- línea EM- electromagnética, con sistemas integrados de CCTV y DVR con canales internos y UPS para equipamientos adscritos al Sistema de Bibliotecas Públicas de Medellín</t>
  </si>
  <si>
    <t>Seytec S A S Servicios y Tecnologia</t>
  </si>
  <si>
    <t>Prestación de servicios artísticos en danza en los diferentes equipamientos culturales de la Ciudad.</t>
  </si>
  <si>
    <t>Blandon Correa Jhon Alexander</t>
  </si>
  <si>
    <t>PP – Realizar un proceso de sensibilización y reconocimiento de la diversidad sexual y las identidades de género en la comuna 13 dentro del Programa de PL y PP de la Secretaria de Cultura Ciudadana 2013. del del del</t>
  </si>
  <si>
    <t>Centro de Asesorias y Consultorias</t>
  </si>
  <si>
    <t>CONSTRUCCIÓN DE OBRAS EN TRES PARQUES DE LA CIUDADELA NUEVO OCCIDENTE: PARQUE MIRADOR DE LA HUERTA 2, PARQUE MIRADOR DE LA HUERTA 3 Y PARQUE PAJARITO PARQUE MIRADOR DE LA HUERTA 2, PARQUE MIRADOR DE LA HUERTA 3</t>
  </si>
  <si>
    <t>Señales Y Vias S.A.S.</t>
  </si>
  <si>
    <t>Prestación de servicios de apoyo a la gestión para la actualización y mantenimiento de las bases de datos y registros estadísticos requeridos en el Sistema de Información de Genero y desarrollo mantenimiento de las bases de datos y registros estadísticos</t>
  </si>
  <si>
    <t>Barraza Sosa Anneris Juliet</t>
  </si>
  <si>
    <t>Vanegas Gomez Luis Gabriel</t>
  </si>
  <si>
    <t>OBRAS DE MEJORAMIENTO EN DIFERENTES ESPACIOS PÚBLICOS DE LA PLAZUELA Y GLORIETA DEL TEATRO PABLO TOBON URIBE Y PLAZOLETA DE LA IGLESIA SAN JOSE, UBICADOS EN LA ZONA CENTRO ORIENTAL DE LA CIUDAD (MANTENIMIENTO GASTO)</t>
  </si>
  <si>
    <t>Garcia Gonzalez Hayen Orlando</t>
  </si>
  <si>
    <t>Rios Ospina Sandra Liliana</t>
  </si>
  <si>
    <t>Prestación de servicios profesionales especializados para apoyar las actividades de evaluación y seguimiento a los planes y accione para la promoción de la salud y prevención de los riesgos de origen laboral formal</t>
  </si>
  <si>
    <t>Dominguez Nieto Sonia</t>
  </si>
  <si>
    <t>Vigencias futuras --Contrato interadministrativo de administracion delegada del macro proyecto para conservacion ,recuperacion y manteni- miento de la sivicultura urbana y paisajismo del programa ciudad Verde para la vida(Vigencia futura 2014 por valor de 1.000.000.000 segun viabilidad 94-2014 ,acuerdo 11 de 2013 y resolucion 27 del 2013)</t>
  </si>
  <si>
    <t>Fundacion Jardin Botanico Joaquin</t>
  </si>
  <si>
    <t>Contrato interadministrativo de prestación de servicios para desarrollar un proceso de capacitación en fortalecimiento organizacional y asociativo del comercio informal desarrollar un proceso de capacitación en fortalecimiento</t>
  </si>
  <si>
    <t>Colegio Mayor de Antioquia</t>
  </si>
  <si>
    <t>Contrato Interadministrativo de Administración Delegada para la elaboración de estudios, diseños y construcción de las redes d Acueducto, Alcantarillado y Obras Complementarias necesarias para la ejecución y desarrollo de los Proyectos Habitacionales</t>
  </si>
  <si>
    <t>Empresa de Desarrollo Urbano  Edu</t>
  </si>
  <si>
    <t>(Diseño - Construcción) Construcción De La Segunda Etapa Del Jardín Infantil Buen Comienzo Calazania</t>
  </si>
  <si>
    <t>Consorcio Buen Comienzo</t>
  </si>
  <si>
    <t>Convenio de asociación para realizar un estudio de potencialidad espacial y económica del sector comercial/industrial de la com 14 de Medellín (Jornada de Vida comuna 14) espacial y económica del sector comercial/industrial de la com</t>
  </si>
  <si>
    <t>Universidad EAFIT</t>
  </si>
  <si>
    <t>Convenio de asociación para desarrollar el segundo festival de circo 2013</t>
  </si>
  <si>
    <t>Corporacion Cultural Artemis</t>
  </si>
  <si>
    <t>Convenio de asociación para los procesos de comunicación comunitaria de la Comuna 16 Belén, mediante la producción del periódico E Taller. de la Comuna 16 Belén, mediante la producción del periódico E</t>
  </si>
  <si>
    <t>Corporacion Periodico El Taller</t>
  </si>
  <si>
    <t>Convenio de asociación para los procesos de comunicación comunitaria de la Comuna 15, Guayabal, mediante la producción del Periódic Presencia 15. de la Comuna 15, Guayabal, mediante la producción del Periódic</t>
  </si>
  <si>
    <t>Corporacion para El Ser</t>
  </si>
  <si>
    <t>Convenio de Asociación para los procesos de comunicación comunitaria del Corregimiento San Antonio de Prado, mediante la Producción del Periódico Ciudad Rural y el fortalecimiento del Sistema de Información y comunicación “Prado con Voz”.</t>
  </si>
  <si>
    <t>Ciudad Rural Corporacion</t>
  </si>
  <si>
    <t>Convenio de asociación para los procesos de comunicación comunitaria de la Comuna 9 Buenos Aires, mediante la producción del Periódico El Comunitario. de la Comuna 9 Buenos Aires, mediante la producción del</t>
  </si>
  <si>
    <t>Corporacion de Comerciantes del Pas</t>
  </si>
  <si>
    <t>Convenio de asociación para los procesos de comunicación comunitaria del Corregimiento de San Cristóbal, mediante la producción del periódico Ecúmene y la revista Ouróboros. del Corregimiento de San Cristóbal, mediante la producción del</t>
  </si>
  <si>
    <t>Corporacion Universitaria Minuto de</t>
  </si>
  <si>
    <t>Convenio de Asociación para la promoción y el fortalecimiento del desarrollo humano integral de los jóvenes de la comuna 8 del municipio de Medellín, mediante procesos de formación y participación desarrollo humano integral de los jóvenes de la comuna 8 del</t>
  </si>
  <si>
    <t>Corporacion Paz y Democracia</t>
  </si>
  <si>
    <t>PRESTACIÓN DE SERVICIOS PROFESIONALES DE APOYO TÉCNICO EN EL ÁREA DE INGENIERÍA Y/O ARQUITECTURA, PARA LA SUPERVISIÓN Y SEGUIMIENTO DEL PROYECTO URBANO INTEGRAL PUI IGUANÁ COMUNAS 13 Y 7</t>
  </si>
  <si>
    <t>Granada Taborda Carlos Mario</t>
  </si>
  <si>
    <t>PRESTACIÓN DE SERVICIOS PROFESIONALES COMO INGENIERO CIVIL O ARQUITECTO, PARA EL APOYO EN LA SUPERVISIÓN Y SEGUIMIENTO A LAS OBRAS DE INFRAESTRUCTURA Y MOVILIDAD DEL PROYECTO CINTURÓN VERDE, (JARDIN CIRCUNVALAR) PRIMERA FASE.</t>
  </si>
  <si>
    <t>Cardona Salazar Jairo Andres</t>
  </si>
  <si>
    <t>Prestación de servicios de apoyo a la gestión para el programa de planeación local y presupuesto participativo de la Secretaría las mujeres. planeación local y presupuesto participativo de la Secretaría</t>
  </si>
  <si>
    <t>Rivas Valencia Luz Elena</t>
  </si>
  <si>
    <t>(Diseño - Construcción) Interventoria técnica, administrativa y financiera para la construcción de la segunda etapa del jardín infantil Buen Comienzo Calazania. infantil</t>
  </si>
  <si>
    <t>U.T.  EIP-Ingeocilcon</t>
  </si>
  <si>
    <t>Servicio de soporte, mantenimiento y actualización de los diferentes módulos del Sistema del Banco de los Pobres-EL Banco de las Opo rtunidades - BCOPO WEB.</t>
  </si>
  <si>
    <t>Efron Colombia S.A.S.</t>
  </si>
  <si>
    <t>Estimular los procesos de creación y proyección artística y cultural en el Municipio de Medellín a través de la participación en el proceso de SELECCIÓN DE GRUPOS para el ciclo de conciertos clasificatorios y para el festival internacional Altavoz 2013. Asignado mediante Resolución N: 372 del 25 de julio de 2013. Categoría Ska y Reggae - Grupo Ganador: RON DAYMON</t>
  </si>
  <si>
    <t>Reyes Mejia Andres Camilo</t>
  </si>
  <si>
    <t>Estimular los procesos de creación y proyección artística y cultural en el Municipio de Medellín a través de la participación en el proceso de SELECCIÓN DE GRUPOS para el ciclo de conciertos clasificatorios y para el festival internacional Altavoz 2013. Asignado mediante Resolución N: 372 del 25 de julio de 2013. Categoría Punk y sus ramificaciones- Grupo Ganador: PANDEMIA MENTAL</t>
  </si>
  <si>
    <t>Gil Osorio Juan Camilo</t>
  </si>
  <si>
    <t>Estimular los procesos de creación y proyección artística y cultural en el Municipio de Medellín a través de la participación en el proceso de SELECCIÓN DE GRUPOS para el ciclo de conciertos clasificatorios y para el festival internacional Altavoz 2013. Asignado mediante Resolución N: 372 del 25 de julio de 2013. Categoría Electrónica y Alternativa - Grupo Ganador: PANELA SOUND</t>
  </si>
  <si>
    <t>Herrera Sanchez Juan Esteban</t>
  </si>
  <si>
    <t>INTERVENTORÍA TECNICA, FINANCIERA, LEGAL Y AMBIENTAL A LA CONSTRUCCIÓN DE LA SOLUCIÓN HIDRÁULICA, ESTRUCTURAL Y GEOTECNICA DE QUEBRADAS DE LA CIUDAD DE MEDELLÍN Y SUS CORREGIMIENTOS DE LA SOLUCIÓN HIDRÁULICA, ESTRUCTURAL Y GEOTECNICA DE</t>
  </si>
  <si>
    <t>Consorcio gms mah ingedelta</t>
  </si>
  <si>
    <t>PRESTACIÓN DE SERVICIOS PROFESIONAL ESPECIALIZADO PARA SOPORTE EN LA IMPLEMENTACIÓN DEL SISTEMA DE SEGUIMIENTO A LA CONTRATACIÓN BAJO LA PLATAFORMA SAP Y APOYO LOGÍSTICO EN LOS TRAMITES DE CONTRATACIÓN DE LA SECRETARIA</t>
  </si>
  <si>
    <t>Hernandez Maya Jeny Andrea</t>
  </si>
  <si>
    <t>ADMINISTRACIÓN DE CONTENIDOS INFORMATIVOS DE LOS DIFERENTES MEDIOS PARA LA DIVULGACIÓN DE LOS DIFERENTES PROYECTOS EN LA EJECUCIÓ DEL CINTURÓN VERDE PARA LA DIVULGACIÓN DE LOS DIFERENTES PROYECTOS EN LA EJECUCIÓ</t>
  </si>
  <si>
    <t>Gomez Moreno Mauricio</t>
  </si>
  <si>
    <t>Contrato Interadministrativo de Administración Delegada de Recursos para la adecuación de espacios en el CAM.</t>
  </si>
  <si>
    <t>Contrato interadministrativo de administración delegada para la administración, mantenimiento, operación y explotación del sistema de transporte por cable en las veredas la Aldea, las Teresitas y el Morrón del Corregimiento San Sebastián de Palmitas. Viabilidad No. 195-2014 noviembre 01/2013 por $260.000.000. Resolución No. 159 de 2013 del 01 de noviembre de 2013/ Decreto 2101 de 2013. EP 11627.</t>
  </si>
  <si>
    <t>Terminal de Transporte de  Medellín</t>
  </si>
  <si>
    <t>Prestación de servicios profesionales y apoyo a la gestión para el gerenciamiento y administración del Sistema Integrado de Emergencia y Seguridad Metropolitano – SIES –M. Vigencia 2013: 145.920.000 Vigencia 2014: 1.500.000.000 . Decreto 2115 de 2013, Resolucion 193 de 2013 y viabilidad 199 de 2014</t>
  </si>
  <si>
    <t>Empresa Para la Seguridad Urbana ES</t>
  </si>
  <si>
    <t>Prestación de Servicios Profesionales Especializados para brindar apoyo altamente calificado a los funcionarios de la Secretaría Movilidad en el diagnostico y construcción del marco regulatorio, técnico y legal, que se utilizará en los sistemas</t>
  </si>
  <si>
    <t>Acero Perez Nohora Patricia</t>
  </si>
  <si>
    <t>Contrato Interadministrativo de administración delegada de recursos para el manejo adecuado de la pólvora incautada en la ciudad</t>
  </si>
  <si>
    <t>Contrato Interadministrativo para implementar estrategia de comunicación, pedagógica y de participación de la revisión y ajuste del plan parcial de Mejoramiento Integral del barrio Moravia y su área de influencia en articulación con la revisión y ajuste del Plan de Ordenamiento Territorial de Medellín, y el área de intervención estratégica: Medellín Río - Corredor Metropolitano de Servicios, macroproyectos Río Norte y Río Centro en su proyecto Distrito de la Innovación, y el proyecto Parque Río Medellín”</t>
  </si>
  <si>
    <t>Contrato interadministrativo para la construcción de invernaderos agrícolas para el mejoramiento de la productividad y la generación de ingresos en las unidades productivas familiares y/o asociativas de los pequeños productores agropecuarios de los corregimientos, cuya administración de recursos y realización de pagos estarán a cargo del Instituto de Desarrollo de Antioquia.</t>
  </si>
  <si>
    <t>IDEA   Instituto para el Desarrollo</t>
  </si>
  <si>
    <t>ADMINISTRACIÓN DELEGADA DE RECURSOS PARA LA CONSTRUCCIÓN DE PARADEROS Y OBRAS DE URBANISMO DE LAS RUTAS ALIMENTADORAS EN LAS ESTACIONES DEL SISTEMA METRUPLÚS DE LAS CUENCAS 3 Y 6</t>
  </si>
  <si>
    <t>Metroplus S A</t>
  </si>
  <si>
    <t>Contrato interadministrativo para apoyar el direccionamiento de la estructuración del modelo técnico requerido para la implantación del nuevo sistema de transporte público y alimentadores para la ciudad de Medellín en armonía con el Sistema Integrado de Transporte del Valle de Aburra (SITVA) 2014 Vigencia futura $553.000.000 - Viabilidad 108 - RS: 32 de 28 de mayo de 2013 - Acuerdo 015 de 2013 comprometido 2014 $359.184.480 2015 Vigencia futura $553.000.000 - Viabilidad 108 - RS: 32 de 28 de mayo de 2013 - Acuerdo 015 de 2013 comprometido $239.282.880</t>
  </si>
  <si>
    <t>(Mantenimiento - Gasto) MANTENIMIENTO, REPARACIÓN Y MEJORAMIENTO DE INSTITUCIONES EDUCATIVAS DE LAS COMUNAS 8, 9 Y 90.</t>
  </si>
  <si>
    <t>Consorcio Santa Elena  MV</t>
  </si>
  <si>
    <t>Contrato interadministrativo para sistematizar las prácticas educativas de los directivos docentes y docentes de institucio oficiales y de cobertura educativas de los directivos docentes y docentes de institucio</t>
  </si>
  <si>
    <t>Telemedellin</t>
  </si>
  <si>
    <t>Vigencia futura según Acuerdo 47 de 2013, Resolución 125 de 2013 y Viabilidad 118 de 2014 cuyo objeto es: Contrato interadministrativo de prestación de servicios para la atención de los estudiantes de la IE oficiales en Jornada complementaria, en temas ambientales</t>
  </si>
  <si>
    <t>I T M Instituto Tecnologico</t>
  </si>
  <si>
    <t>Contrato interadministrativo para la administración de recursos en la implementación de la estrategia comunicacional y logística en el marco del programa planeación y gestión para el ordenamiento territorial del Plan de Desarrollo 2012 – 2015 “Medellín un</t>
  </si>
  <si>
    <t>Plaza Mayor Medellín Convenciones y</t>
  </si>
  <si>
    <t>CONTRATO INTERADMINISTRATIVO DE ADMINISTRACIÓN DELEGADA PARA LA GERENCIA, COORDINACIÓN Y REALIZACIÓN DE OBRAS DE MEJORAMIENTO Y RENOVACIÓN DE LA ATRACCION VIAJE AL CENTRO DE LA TIERRA- PARQUE NORTE</t>
  </si>
  <si>
    <t>Metroparques</t>
  </si>
  <si>
    <t>ADMINISTRACIÓN DELEGADA DE RECURSOS PARA EL PROYECTO METROPLUS EN EL MUNICIPIO DE MEDELLIN. TRAMO CALLE 29 - AVENIDA ORIENTAL -ECHEVERRY-BOLIVAR-BARRANQUILLA, MANRIQUE.</t>
  </si>
  <si>
    <t>Prestación de servicios tecnológicos para la planeación, gestión y ejecución de los procesos administrativos y contractuales de la Secretaria de Desarrollo Económico</t>
  </si>
  <si>
    <t>Ramirez Mejia Sandra Maribel</t>
  </si>
  <si>
    <t>Contrato interadministrativo de administración delegada para gerenciar, coordinar y realizar las actividades inherentes a la adquisición de predios requeridos para la ejecución del Proyecto Construcción PUI La Iguaná. Valor total del contrato: $4.245.214.800. Vigencia 2013: $1.747.857.200. Vigencia 2014: $1.530.728.800. Acuerdo 051 de 2013, viabilidad presupuestal N° 152 de 2014.</t>
  </si>
  <si>
    <t>Instituto Social de Vivienda y Habi</t>
  </si>
  <si>
    <t>Contrato interadministrativo de administración delegada para gerenciar, coordinar y realizar las actividades inherentes a la adquisición de predios requeridos para la ejecución del Proyecto Construcción PUI comuna 13 (fase 2). Valor total del contrato: $2.797.600.000. Vigencia 2013: $1.849.200.000. Vigencia 2014: $948.400.000. Acuerdo 051 de 2013, viabilidad presupuestal N° 140 de 2014.</t>
  </si>
  <si>
    <t>Contrato de Administración Delegada para gerenciar, coordinar y realizar actividades inherentes a la adquisición de los inmueb requeridos para la ejecución del proyecto PUI Noroccidental realizar actividades inherentes a la adquisición de los inmueb</t>
  </si>
  <si>
    <t>APOYO Y ACOMPAÑAMIENTO PROFESIONAL Y TECNICO PARA LA VIABILIZACIÓN, FORMULACIÓN, COORDINACION Y SEGUIMIENTO DE LOS PROYECTOS ESTRATÉGICOS, MANTENIMIENTO DE LA MALLA VIAL E INFRAESTRUCTURA ASOCIADA DE LA SECRETARÍA DE INFRAESTRUCTURA FÍSICA ASOCIADA ASOCIADA VALOR TOTAL $1.570.000.000 ASOCIADA 2013: $1.436.800.000 ASOCIADA VF/140-2014 $51.600.000 ASOCIADA VF/142-2014 $51.600.000 ASOCIADA VF7147-2014 $30.000.000 ASOCIADA ASOCIADA</t>
  </si>
  <si>
    <t>Contrato Interadministrativo de administración delegada para gerenciar, coordinar y realizarlas actividades inherentes a la adquisición de los inmuebles requeridos para la ejecución del proyecto Cinturón Verde.</t>
  </si>
  <si>
    <t>Administración delegada de recursos para la adquisición de motocicletas para el fortalecimiento del Plan Cuadrantes en la ciudad de Medellín.</t>
  </si>
  <si>
    <t>PP -Realizar el proceso de formación en diferentes áreas artísticas, una feria Empresarial y muestras del proceso en el Corregimiento de una Palmitas comuna 50 dentro del PL y PP de la Secretaria de Cultura una Ciudadana 2013. una una una</t>
  </si>
  <si>
    <t>PP – Realizar la agenda cultural en la comuna 15 en el marco del programa de Planeación Local y Presupuesto Participativo, año 2013</t>
  </si>
  <si>
    <t>Corporacion Unida Empresarial</t>
  </si>
  <si>
    <t>PP - Realización de la agenda cultural en la comuna 8 en el marco del programa de Planeación Local y Presupuesto Participativo, año 2013</t>
  </si>
  <si>
    <t>Corp Educativa Nuevo Espacio</t>
  </si>
  <si>
    <t>Convenio de asociación para aunar voluntades administrativas, conocimientos, experiencias institucionales y recursos, en la ejecución de las actividades necesarias para la realización de la feria de la ejecución Navidad 2013. ejecución</t>
  </si>
  <si>
    <t>Fundacion Medellín Convention y</t>
  </si>
  <si>
    <t>Compra del libro “libro Estenografía española. Guía para maestros y padres de niños ciegos”</t>
  </si>
  <si>
    <t>Silaba Editores SAS</t>
  </si>
  <si>
    <t>Compra de Funciones de música en espacios culturales de la ciudad</t>
  </si>
  <si>
    <t>Gomez Cifuentes Diego Alejandro</t>
  </si>
  <si>
    <t>Compra de funciones artísticas en teatro en los diferentes equipamientos culturales de la ciudad equipamientos equipamientos equipamientos</t>
  </si>
  <si>
    <t>Corporacion  Las Tablas</t>
  </si>
  <si>
    <t>Prestación de Servicios Profesionales de un Comunicador, para acompañar los Programas y Proyectos Estratégicos relacionados con el fortalecimiento de la gestión de la Secretaría de Salud del Municipio de Medellín.</t>
  </si>
  <si>
    <t>Velez Lopera Natalia</t>
  </si>
  <si>
    <t>Contrato de prestación de servicios profesionales para el apoyo y acompañamiento de los procesos de jornadas de vida, planeación local y presupuesto participativo; que tengan relación con la Subsecretaria de Desarrollo Rural.</t>
  </si>
  <si>
    <t>Orozco Soto Vilma</t>
  </si>
  <si>
    <t>Prestación de servicios profesionales para apoyar el análisis y evaluación de los diseños de espacios públicos y equipamientos resultantes de las obligaciones urbanísticas evaluación de los diseños de espacios públicos y equipamientos</t>
  </si>
  <si>
    <t>Montoya Galeano Ana Maria</t>
  </si>
  <si>
    <t>CONSTRUCCIÓN DE ANDENES, CORDONES, COLOCACIÓN DE PASAMANOS Y OBRAS COMPLEMENTARIAS EN DIFERENTES SITIOS DE LA COMUNA 13 DEL MUNICIPIO DE MEDELLÍN (PROGRAMA DE PLANEACIÓN LOCAL Y PRESUPUESTO PARTICIPATIVO 2011-2012) mantenimiento/gasto</t>
  </si>
  <si>
    <t>Guerra Ingenieros Contratistas S.A.</t>
  </si>
  <si>
    <t>CONSTRUCCIÓN DE ANDENES, CORDONES Y OBRAS COMPLEMENTARIAS EN DIFERENTES SITIOS DE LA COMUNA 12 DEL MUNICIPIO DE MEDELLÍN (P DE PLANEACIÓN LOCAL Y PRESUPUESTO PARTICIPATIVO 2011-2012) DIFERENTES SITIOS DE LA COMUNA 12 DEL MUNICIPIO DE MEDELLÍN (P</t>
  </si>
  <si>
    <t>Ballesteros Osorio Luis Erley</t>
  </si>
  <si>
    <t>ELABORACIÓN DE LOS DIFERENTES ESTUDIOS TOPOGRÁFICOS DE LOS PROYECTOS ASOCIADOS A LAS ESTACIONES DEL SISTEMA METROPLUS</t>
  </si>
  <si>
    <t>Pineda Garcia Hernan</t>
  </si>
  <si>
    <t>Compra de funciones artísticas en teatro en los diferentes equipamientos culturales de la ciudad. equipamientos</t>
  </si>
  <si>
    <t>El ojo indiscreto grupo</t>
  </si>
  <si>
    <t>Convenio de asociación para proporcionar alimentos a población de los diferentes proyectos de la Alcaldía de Medellín, que se encuentran en riesgo de inseguridad alimentaria diferentes proyectos de la Alcaldía de Medellín, que se</t>
  </si>
  <si>
    <t>Fundacion Saciar</t>
  </si>
  <si>
    <t>Prestación de servicios profesionales como Ingeniero Civil especializado para el acompañamiento y revisión de los proceso a los sistemas de transporte masivo y los proyectos del Plan vial de la ciudad como aporte a las normas específicas de</t>
  </si>
  <si>
    <t>Molina Parra Astrid Yesenia</t>
  </si>
  <si>
    <t>Vinculación del Municipio de Medellín al convenio de cooperación interinstitucional 8822/001/2013 cuyo objeto es "Realizar las gestiones y actividades que se requieran para el desarrollo del programa ERICA- gestiones España y sus regiones intercambian conocimientos con Antioquia, así como poner a disposición del programa su capacidad instalada para el logro de los objetivos propuestos y la ejecución de las fichas de transferencia instalada para el logro de de conocimiento que sean aprobadas en el programa. instalada para el logro de</t>
  </si>
  <si>
    <t>Fundacion Universidad de Antioquia</t>
  </si>
  <si>
    <t>Prestación de servicios profesionales en Ingeniería Civil para acompañar, revisar y evaluar los proyectos urbano-rurales asoc a los Sistemas Inteligentes de Transporte y movilidad sostenible, además de la revisión a la infraestructura física</t>
  </si>
  <si>
    <t>Granada Hincapie Eduardo</t>
  </si>
  <si>
    <t>Prestación de servicios profesional especializado para brindar apoyo jurídico en la gestión de los procesos contractuales y atención jurídica en la secretaria de la Juventud.</t>
  </si>
  <si>
    <t>Amaya Parra Miguel Angel</t>
  </si>
  <si>
    <t>Prestación de servicios para la capacitación dirigida a los diferentes actores que participan y ejercen el control social en servicios públicos domiciliarios en medellín, a traves de un seminario sobre este tema</t>
  </si>
  <si>
    <t>Instituto Nacional  de Administraci</t>
  </si>
  <si>
    <t>Prestación de servicios profesionales especializados para la gestión del Sistema de información de género y desarrollo de la Secretaría de las Mujeres para el análisis y producción de conocimiento. Tener en cuneta la información por comunas.</t>
  </si>
  <si>
    <t>López Sandra Rocio</t>
  </si>
  <si>
    <t>Prestación de servicios profesionales para la atención jurídica a las mujeres de la comuna 5, víctimas de violencia basada en el género o con secuelas derivadas de este tipo de violencias. mujeres de la comuna 5, víctimas de violencia basada en el</t>
  </si>
  <si>
    <t>Latorre Perez Patricia Eugenia</t>
  </si>
  <si>
    <t>Prestación de servicios profesionales en el área administrativa y financiera para apoyar los diferentes procesos de contratació del Banco de los Pobres- El Banco de las Oportunidades y la Secretaria de Desarrollo Económico.</t>
  </si>
  <si>
    <t>Vásquez Trujilo Luz Helena</t>
  </si>
  <si>
    <t>OBRAS DE MEJORAMIENTO DEL ESPACIO PÚBLICO DEL PARQUE BERRÍO Y LA PLAZUELA URIBE URIBE, UBICADOS EN LA COMUNA 10 DE LA CIUDAD</t>
  </si>
  <si>
    <t>Cardona Jorge Ivan</t>
  </si>
  <si>
    <t>MEJORAMIENTO DE CICLO RUTAS EXISTENTES</t>
  </si>
  <si>
    <t>Prestación de servicios técnicos para el apoyo técnico administrativo a trámites y procesos de los proyectos de Competitividad de la ciudad que desarrolla la Secretaría de Desarrollo Económico, dentro de la línea tres del Plan de Desarrollo 2012 – 2015 “</t>
  </si>
  <si>
    <t>Alvarez Loaiza Claudia Marcela</t>
  </si>
  <si>
    <t>CONSTRUCCIÓN PARQUE COLINAS DE ENCISO, CALLES 57F Y 58 POR CARRERAS 21B Y 21E 21B (OBRA PUBLICA (DISEÑO Y CONSTRUCCION) 21B</t>
  </si>
  <si>
    <t>Guzman Londoño Jorge Alberto</t>
  </si>
  <si>
    <t>Prestación de Servicios profesionales como Abogado para adelantar la adquisición de predios y validación de los actos Administrativos según la normatividad vigente adquisición de predios y validación de los actos</t>
  </si>
  <si>
    <t>Anaya Martinez Catalina</t>
  </si>
  <si>
    <t>Adquisición de equipos de robótica y aditamentos para Club de Robótica de la IE Asia Ignaciana</t>
  </si>
  <si>
    <t>Fundacion global arte ciencia .</t>
  </si>
  <si>
    <t>Convenio de asociación para la ejecución de programas artísticos y culturales, gestión cultural en el territorio, además de la divulgación y posicionamiento de los Centros de Desarrollo Cultural mediante el divulgación desarrollo de estrategias de comunicación divulgación</t>
  </si>
  <si>
    <t>Fundacion Casateatro El Poblado</t>
  </si>
  <si>
    <t>construcción de sistemas sépticos en el corregimiento de san Sebastián de palmitas, municipio de Medellín</t>
  </si>
  <si>
    <t>Ingeomega S. A.</t>
  </si>
  <si>
    <t>Convenio de Asociación para realizar un proceso de formación en Derechos Humanos con perspectiva de género, en la en el marco y PP de la Secretaría de Gobierno y Derechos Humanos Derechos Humanos con perspectiva de género, en la en el marco</t>
  </si>
  <si>
    <t>Fundacion Forjando Futuros F.F.</t>
  </si>
  <si>
    <t>Estimular los procesos de creación y proyección artística y cultural en el Municipio de Medellín a través de la participación en el proceso de SELECCIÓN DE GRUPOS para el ciclo de conciertos clasificatorios y para el festival internacional Altavoz 2013. Asignado mediante Resolución N: 372 del 25 de julio de 2013. Categoría Rap - Grupo Ganador: CEA</t>
  </si>
  <si>
    <t>Rincon Echeverri Jose Yohany</t>
  </si>
  <si>
    <t>Estimular los procesos de creación y proyección artística y cultural en el Municipio de Medellín a través de la participación en el proceso de SELECCIÓN DE GRUPOS para el ciclo de conciertos clasificatorios y para el festival internacional Altavoz 2013. Asignado mediante Resolución N: 372 del 25 de julio de 2013. Categoría Rap - Grupo Ganador: GHETTO WARRIORS".</t>
  </si>
  <si>
    <t>Marin Mesa Jonathan</t>
  </si>
  <si>
    <t>Prestación de servicios profesionales para adquirir la categoria de usuario SWIFT (Society for Worldwide Interbank Financial Telecomunication).</t>
  </si>
  <si>
    <t>Society for Wordwide Interbank</t>
  </si>
  <si>
    <t>Prestación de Servicios Profesionales Especializados para apoyar a la supervisión del convenio de asociación Nro. 4600048251 de 2013 y el contrato Nro. 4600041628 Medellín Ciudad Cluster con Cámara de Comercio de Medellín y ser apoyo a la gestión y seguimiento de los proyectos de “Fortalecimiento empresarial de alto potencial de crecimiento y diferenciación”.</t>
  </si>
  <si>
    <t>Echeverri Usma Carlos Fernando</t>
  </si>
  <si>
    <t>Servicio de suscripción al soporte, mantenimiento, actualización y optimización de Software Sicof.</t>
  </si>
  <si>
    <t>Ada  S  A</t>
  </si>
  <si>
    <t>Cualificar el perfil de los agentes educativos normalistas superiores, a través de la profesionalización como licenciadas</t>
  </si>
  <si>
    <t>Universidad San Buenaventura</t>
  </si>
  <si>
    <t>Prestación de servicios para el apoyo a los diferentes proyectos que se ejecutan desde la Secretaría de Desarrollo Económico en materia de competitividad, enmarcados en la línea tres del Plan de Desarrollo 2012 – 2015 "Medellín un hogar para la vida”</t>
  </si>
  <si>
    <t>Prada Alfonso Andres Felipe</t>
  </si>
  <si>
    <t>Prestación de servicios artísticos en teatro en los diferentes equipamientos culturales de la ciudad.</t>
  </si>
  <si>
    <t>Cano Escobar Elizabeth</t>
  </si>
  <si>
    <t>ENDEREZADA Y PINTURA EN GENERAL DEL PARQUE AUTOMOTOR PESADO DE LA SECRETARÍA DE INFRAESTRUCTURA FÍSICA</t>
  </si>
  <si>
    <t>Zapata Pulgarin Diana Catalina</t>
  </si>
  <si>
    <t>Realizar la programación cultural de la comuna 4 – Aranjuez, a través del festival infantil y la Semana de la Juventud en el marco del programa de Planeación Local y Presupuesto Participativo en el año 2013. 2013. 2013.</t>
  </si>
  <si>
    <t>Contratar la compra de material bibliográfico para el fortalecimiento de las colecciones pertenecientes al Sistema de Bibliotecas Públicas. de de de</t>
  </si>
  <si>
    <t>Mendez Torres Gabriel Omar</t>
  </si>
  <si>
    <t>Contratar la compra de material bibliográfico para el fortalecimiento de las colecciones pertenecientes al Sistema de Bibliotecas Públicas. de</t>
  </si>
  <si>
    <t>Liber Representaciones Ltda</t>
  </si>
  <si>
    <t>Pago de Derechos de reproducción de música fonograbada por la ejecución pública de la música reproducida en los tablados y demás eventos de la Secretaría de Cultura Ciudadana incluida la época de navidad</t>
  </si>
  <si>
    <t>Asociacion Colombiana de Interprete</t>
  </si>
  <si>
    <t>Suministro de elementos maquinas inteligentes, perkins y brailler para el programa otras formas de leer</t>
  </si>
  <si>
    <t>Soluciones Integrales Ver y Cia Ltd</t>
  </si>
  <si>
    <t>Estudio de suelos en las sedes sociales Los Alcázares y Santo Rosa de lima Comuna 13</t>
  </si>
  <si>
    <t>Tecnisuelos S.A.S.</t>
  </si>
  <si>
    <t>Suministro de elementos tecnológicos para el apoyo de personas con discapacidad, pertenecientes al programa otras formas de leer</t>
  </si>
  <si>
    <t>Diseño Universal Tecnoayudas LTDA</t>
  </si>
  <si>
    <t>Compra de la obra literaria “Antioquia Vibra” para los equipamientos del Sistema de Bibliotecas Públicas de Medellín del Públicas del del del</t>
  </si>
  <si>
    <t>Fundacion julio c hernandez</t>
  </si>
  <si>
    <t>Estimular los procesos de creación y proyección artística y cultural en el municipio de Medellín a través de la participación del Festival Internacional Altavoz 2013. Adjudicado mediante Resolución N: 454 de agosto 14 de 2013. Categoria: Ska y Reggae, grupo participante: VIA CERRADA.</t>
  </si>
  <si>
    <t>Ramirez Diaz Carlos Esteban</t>
  </si>
  <si>
    <t>Estimular los procesos de creación y proyección artística y cultural en el municipio de Medellín a través de la participación del Festival Internacional Altavoz 2013. Adjudicado mediante Resolución N: 454 de agosto 14 de 2013. Categoría: Ska y Reggae, grupo participante: ALKAMAN</t>
  </si>
  <si>
    <t>Montoya Vargas Juan Esteban</t>
  </si>
  <si>
    <t>Estimular los procesos de creación y proyección artística y cultural en el municipio de Medellín a través de la participación del Festival Internacional Altavoz 2013. Adjudicado mediante Resolución N: 454 de agosto 14 de 2013. Categoría: Ska y Reggae, grupo participante: AFROSOUND</t>
  </si>
  <si>
    <t>Alvarez Ramirez Joaquin Fernando</t>
  </si>
  <si>
    <t>Estimular los procesos de creación y proyección artística y cultural en el municipio de Medellín a través de la participación del Festival Internacional Altavoz 2013. Adjudicado mediante Resolución N: 454 de agosto 14 de 2013. Categoría: Metal, grupo participante: CROMLECH</t>
  </si>
  <si>
    <t>Henao Ruiz Juan Carlos</t>
  </si>
  <si>
    <t>Estimular los procesos de creación y proyección artística y cultural en el municipio de Medellín a través de la participación del Festival Internacional Altavoz 2013. Adjudicado mediante Resolución N: 454 de agosto 14 de 2013. Categoría: Metal, grupo participante: ABSOLUTION DENIED</t>
  </si>
  <si>
    <t>Castaño Escobar Oscar Julian</t>
  </si>
  <si>
    <t>Estimular los procesos de creación y proyección artística y cultural en el municipio de Medellín a través de la participación del Festival Internacional Altavoz 2013. Adjudicado mediante Resolución N: 454 de agosto 14 de 2013. Categoría: Metal, grupo participante: SHUDRA</t>
  </si>
  <si>
    <t>Botero Castrillon Tomas</t>
  </si>
  <si>
    <t>Estimular los procesos de creación y proyección artística y cultural en el municipio de Medellín a través de la participación del Festival Internacional Altavoz 2013. Adjudicado mediante Resolución N: 454 de agosto 14 de 2013. Categoría: Metal, grupo participante: INDOMITE</t>
  </si>
  <si>
    <t>Velez Puerta Josue</t>
  </si>
  <si>
    <t>ADQUISICION DE EQUIPOS ELECTRONICOS PARA EVENTOS DE SEDES SOCIALES</t>
  </si>
  <si>
    <t>Electronica AVS S.A.</t>
  </si>
  <si>
    <t>Estimular los procesos de creación y proyección artística y cultural en el municipio de Medellín a través de la participación del Festival Internacional Altavoz 2013. Adjudicado mediante Resolución N: 454 de agosto 14 de 2013. Categoría: Punk, grupo participante: LA DOBLE A</t>
  </si>
  <si>
    <t>Ospina Aristizabal Cesar Augusto Ta</t>
  </si>
  <si>
    <t>Estimular los procesos de creación y proyección artística y cultural en el municipio de Medellín a través de la participación del Festival Internacional Altavoz 2013. Adjudicado mediante Resolución N: 454 de agosto 14 de 2013. Categoria: Punk, grupo participante: IVTIEMPOS</t>
  </si>
  <si>
    <t>Jaramillo Londoño Robinson Arnel</t>
  </si>
  <si>
    <t>INTERVENTORIA PARA LA CONSTRUCCIÓN DEL PUENTE DE LA CALLE 93-94 SOBRE EL RIO MEDELLÍN ENTRE LA CARRERA 66 Y LA CARRERA 52</t>
  </si>
  <si>
    <t>(Mantenimiento-Gasto) Mantenimiento eléctrico y adecuaciones en el edificio Carre sede de la Secretaría de Educación.</t>
  </si>
  <si>
    <t>Inserel Ltda</t>
  </si>
  <si>
    <t>Prestación de servicios profesionales para la atención psicológica a las mujeres de la comuna 5, víctimas de violencia basada en el género o con secuelas derivadas de este tipo de violencias. las mujeres de la comuna 5, víctimas de violencia basada en el</t>
  </si>
  <si>
    <t>Arroyave Gomez Diana Maria</t>
  </si>
  <si>
    <t>Estimular los procesos de creación y proyección artística y cultural en el municipio de Medellín a través de la participación del Festival Internacional Altavoz 2013. Adjudicado mediante Resolución N: 454 de agosto 14 de 2013. Categoría: Punk, grupo participante: NACION CRIMINAL</t>
  </si>
  <si>
    <t>Zuluaga Higuita Felipe</t>
  </si>
  <si>
    <t>Estimular los procesos de creación y proyección artística y cultural en el municipio de Medellín a través de la participación del Festival Internacional Altavoz 2013. Adjudicado mediante Resolución N: 454 de agosto 14 de 2013. Categoría: Punk, grupo participante: ENGAÑO ESTATAL</t>
  </si>
  <si>
    <t>Quintero Piedrahita Arbey David</t>
  </si>
  <si>
    <t>Vinculación de la Secretaría de Salud de Medellín a la Carrera Atlética CORRE Y TOCATE.</t>
  </si>
  <si>
    <t>Fundacion de Apoyo Y Acompañamiento</t>
  </si>
  <si>
    <t>Convenio de Asociación para realizar estrategias de Información, educación y comunicación para desarrollar una campaña motivacional en la sensibilización, promoción y concientización sobre la importancia de la donación de órganos, tejidos y médula ósea, dirigida a la comunidad en general del Municipio de Medellín. comunidad en</t>
  </si>
  <si>
    <t>Asociacion Nacional De Trasplantado</t>
  </si>
  <si>
    <t>Estimular los procesos de creación y proyección artística y cultural en el municipio de Medellín a través de la participación del Festival Internacional Altavoz 2013. Adjudicado mediante Resolución N: 454 de agosto 14 de 2013. Categoría: Core, grupo participante: SEPTICEMIA</t>
  </si>
  <si>
    <t>Ospina Ortega Natalia</t>
  </si>
  <si>
    <t>Estimular los procesos de creación y proyección artística y cultural en el municipio de Medellín a través de la participación del Festival Internacional Altavoz 2013. Adjudicado mediante Resolución N: 454 de agosto 14 de 2013. Categoría: Core, grupo participante: TRAUMA ENCEFALICO</t>
  </si>
  <si>
    <t>Buitrago Ocampo Diego Luis</t>
  </si>
  <si>
    <t>Estimular los procesos de creación y proyección artística y cultural en el municipio de Medellín a través de la participación del Festival Internacional Altavoz 2013. Adjudicado mediante Resolución N: 454 de agosto 14 de 2013. Categoría: Core, grupo participante: POR INSTINTO</t>
  </si>
  <si>
    <t>Alvarez Giraldo Raul Andres</t>
  </si>
  <si>
    <t>interventoría técnica, administrativa, financiera, ambiental y legal para la construcción de sistemas sépticos en el corregimiento de san Sebastián de palmitas, municipio de Medellín para la construcción de sistemas sépticos en el corregimiento</t>
  </si>
  <si>
    <t>Consorcio Aguas Medellin</t>
  </si>
  <si>
    <t>Estimular los procesos de creación y proyección artística y cultural en el municipio de Medellín a través de la participación del Festival Internacional Altavoz 2013. Adjudicado mediante Resolución N: 454 de agosto 14 de 2013. Categoría: Core, grupo participante: MAD RED</t>
  </si>
  <si>
    <t>Zuluaga Zuluaga Luis Fernando</t>
  </si>
  <si>
    <t>Estimular los procesos de creación y proyección artística y cultural en el municipio de Medellín a través de la participación del Festival Internacional Altavoz 2013. Adjudicado mediante Resolución N: 454 de agosto 14 de 2013. Categoría: Core, grupo participante: MILITANTEX</t>
  </si>
  <si>
    <t>Agudelo Hincapie Juan Pascual</t>
  </si>
  <si>
    <t>Estimular los procesos de creación y proyección artística y cultural en el municipio de Medellín a través de la participación del Festival Internacional Altavoz 2013. Adjudicado mediante Resolución N: 454 de agosto 14 de 2013. Categoría: Core, grupo participante: EL DORADO</t>
  </si>
  <si>
    <t>Jimenez Arbelaez Juan Mario</t>
  </si>
  <si>
    <t>Estimular los procesos de creación y proyección artística y cultural en el municipio de Medellín a través de la participación del Festival Internacional Altavoz 2013. Adjudicado mediante Resolución N: 454 de agosto 14 de 2013. Categoría: Core, grupo participante: NAPEZZ</t>
  </si>
  <si>
    <t>Muñoz Sierra Andres Mauricio</t>
  </si>
  <si>
    <t>DISEÑO Y ESTUDIOS TÉCNICOS PARA LA CONSTRUCCIÓN DE PUENTES VEHÍCULARES Y PEATONALES Y OBRAS COMPLEMENTARIAS EN VARIOS SITIOS.</t>
  </si>
  <si>
    <t>Consorcio desarrollo vial medellin</t>
  </si>
  <si>
    <t>OBRAS DE MEJORAMIENTO DEL ESPACIO PÚBLICO DEL PARQUE SAN ANTONIO Y LA PLAZOLETA DEL PUENTE SAN JUAN, UBICADOS EN LA COMUNA 10 DE LA CIUDAD PLAZOLETA DEL PUENTE SAN JUAN, UBICADOS EN LA COMUNA 10 DE LA</t>
  </si>
  <si>
    <t>Consorcio San Antonio</t>
  </si>
  <si>
    <t>Prestación de Servicios Profesionales especializados en Salud Pública para la realización de labores de Planeación, Gestión, apoyo a la Supervisión y Evaluación de las acciones relacionadas con el desarrollo del programa APS-Salud en el Hogar, enmarcadas en la estrategia de desarrollo atención primaria en salud en los territorios designados por la desarrollo Secretaría de Salud del Municipio de Medellín. desarrollo</t>
  </si>
  <si>
    <t>Tapias Foronda Clara Eugenia</t>
  </si>
  <si>
    <t>Prestación de servicios profesionales especializados para apoyar, orientar, coordinar, evaluar y hacer los ajustes del component violencias (sexual, intrafamiliar, social, política, etc.) en el Plan de Salud Mental de Medellín 2012 -2015” y apoyar la</t>
  </si>
  <si>
    <t>Muñoz Aguirre Nicanor Alonso</t>
  </si>
  <si>
    <t>Mantenimiento de sedes externas</t>
  </si>
  <si>
    <t>Sierra Botero Juan Carlos</t>
  </si>
  <si>
    <t>Prestación de servicios profesionales para apoyar la estructuración técnica del Nuevo Sistema de Transporte Público Colectivo y alimentadores del SITVA en la ciudad de Medellín y por cuencas. técnica del Nuevo Sistema de Transporte Público Colectivo y</t>
  </si>
  <si>
    <t>Chavarria Munera Cesar Augusto</t>
  </si>
  <si>
    <t>OBRAS DE MEJORAMIENTO DEL ESPACIO PÚBLICO DEL PARQUE DE BOSTON, EL PERIODISTA Y EL HUEVO, UBICADOS EN LA ZONA CENTRO ORIENTAL DE LA CIUDAD (MANTENIMIENTO GASTO) CIUDAD</t>
  </si>
  <si>
    <t>Contrato de suministro, adquisición, y puesta en servicio de partes electrónicas para los equipos y dispositivos del sistema semáforica de la ciudad de Medellín de la marca PEEK Traffic ubicados en planta externa e interna</t>
  </si>
  <si>
    <t>Civilec y Cia Ltda</t>
  </si>
  <si>
    <t>Estimular los procesos de creación y proyección artística y cultural en el municipio de Medellín a través de la participación en el proceso de SELECCIÓN DE GRUPOS para el Festival Internacional Altavoz 2013. Adjudicado mediante Resolución N: 454 de agosto 14 de 2013. Categoria: Rock, grupo participante: THE CLOCKS</t>
  </si>
  <si>
    <t>Rios Betancur Edgar Alonso</t>
  </si>
  <si>
    <t>Estimular los procesos de creación y proyección artística y cultural en municipio de Medellín a través de la participación del Festival Internacional Altavoz 2013. Adjudicado mediante Resolució N: 454 de agosto 14 de 2013. Categoria: Rock, grupo participante: CIUDAD PASARELA</t>
  </si>
  <si>
    <t>Pinto Reyes Franklin Odin</t>
  </si>
  <si>
    <t>Estimular los procesos de creación y proyección artística y cultural en el municipio de Medellín a través de la participación en el proceso de SELECCIÓN DE GRUPOS para el Festival Internacional Altavoz 2013. . Adjudicado mediante Resolución N: 454 de agosto 14 de 2013. Categoria: Rock, grupo participante: ANOTHER SUN</t>
  </si>
  <si>
    <t>Restrepo Higuita Luis Gonzalo</t>
  </si>
  <si>
    <t>Estimular los procesos de creación y proyección artística y cultural en el municipio de Medellín a través de la participación en el proceso de SELECCIÓN DE GRUPOS para el Festival Internacional Altavoz 2013. . Adjudicado mediante Resolución N: 454 de agosto 14 de 2013. Categoria: Rock, grupo participante: THE OTHER PLANET</t>
  </si>
  <si>
    <t>Gutierrez Restrepo Andres Felipe</t>
  </si>
  <si>
    <t>Estimular los procesos de creación y proyección artística y cultural en el municipio de Medellín a través de la participación en el proceso de SELECCIÓN DE GRUPOS para el Festival Internacional Altavoz 2013. . Adjudicado mediante Resolución N: 454 de agosto 14 de 2013. Categoria: Electrónica, grupo participante: DOSIS</t>
  </si>
  <si>
    <t xml:space="preserve"> Leon Leal Ivan Dario</t>
  </si>
  <si>
    <t>Estimular los procesos de creación y proyección artística y cultural en el municipio de Medellín a través de la participación en el proceso de SELECCIÓN DE GRUPOS para el Festival Internacional Altavoz 2013. . Adjudicado mediante Resolución N: 454 de agosto 14 de 2013. Categoria: Electrónica, grupo participante: ZATELITE</t>
  </si>
  <si>
    <t>Arboleda Mendoza Fabio Andres</t>
  </si>
  <si>
    <t>Estimular los procesos de creación y proyección artística y cultural en el municipio de Medellín a través de la participación en el proceso de SELECCIÓN DE GRUPOS para el Festival Internacional Altavoz 2013. . Adjudicado mediante Resolución N: 454 de agosto 14 de 2013. Categoria: Electrónica, grupo participante: VELEZ</t>
  </si>
  <si>
    <t>Velez Giraldo Victor Alejandro</t>
  </si>
  <si>
    <t>Estimular los procesos de creación y proyección artística y cultural en el municipio de Medellín a través de la participación en el proceso de SELECCIÓN DE GRUPOS para el Festival Internacional Altavoz 2013. .</t>
  </si>
  <si>
    <t>Isaza Morales Miguel</t>
  </si>
  <si>
    <t>Suministro de solución, instalación, implementación, soporte y mantenimiento de gestión de vulnerabilidades.</t>
  </si>
  <si>
    <t>Softnet S.A</t>
  </si>
  <si>
    <t>ELABORACIÓN DE LOS DIFERENTES DISEÑOS DEL ESPACIO PÚBLICO PEATONAL EN LOS CORREDORES DE LAS CENTRALIDADES BARRIALES EN LA ZONA 5 DE LA CIUDAD .INCLUYE LEVANTAMIENTO TOPOGRÁFICO, ESTUDIO GEOTÉCNICO, DISEÑO ESTRUCTURAL, DISEÑO ARQUITECTÓNICO (MANTENIMIENTO/GASTO)</t>
  </si>
  <si>
    <t>Consorcio P3 -Geodic</t>
  </si>
  <si>
    <t>Adquisición de insumos agrícolas para el establecimiento de montajes agrícolas y el fomento a la seguridad alimentaria para los pequeños productores de cuatro corregimientos del municipio de Medellín.</t>
  </si>
  <si>
    <t>Cooperativa Serviarroz LTDA</t>
  </si>
  <si>
    <t>Estimular los procesos de creación y proyección artística y cultural en el municipio de Medellín a través de la participación del Festival Internacional Altavoz 2013. Adjudicado mediante Resolución N: 454 de agosto 14 de 2013. Categoría: Core, grupo participante: MASCARA</t>
  </si>
  <si>
    <t>Bustamante Botero Juan Esteban</t>
  </si>
  <si>
    <t>Convenio de asociación para generar acciones afirmativas a favor de las familias afrodescendiente habitantes en la ciudad de medellín las familias afrodescendiente habitantes en la ciudad de</t>
  </si>
  <si>
    <t>Federacion Afrocolombiana de Asocia</t>
  </si>
  <si>
    <t>Suministro de uniformes para los adultos mayores de los clubes de vida y usuarios de los centro vida</t>
  </si>
  <si>
    <t>Agencia Nacionales Ltda</t>
  </si>
  <si>
    <t>Convenio de Asociación entre el Municipio de Medellín – Secretaria de Educación, Ruta N Medellín, Instituto Tecnológico Metropolitano (ITM) y la Corporación Intersoftware – para efectos de ejecutar el proyecto “ Capacitación y certificación en</t>
  </si>
  <si>
    <t>Corporacion Intersoftware</t>
  </si>
  <si>
    <t>ADQUISICIÓN DE EQUIPO ESPECIALIZADO -CENTRO DE PRODUCIÓN AUDIO VISUAL CPA PARA FORTALECIMIENTO DE LAS ORGANIZACIONES SOCIALES</t>
  </si>
  <si>
    <t>Era Electronica S A</t>
  </si>
  <si>
    <t>Contratar la compra de material bibliográfico para el fortalecimiento de las colecciones pertenecientes al Sistema de Bibliotecas Públicas de</t>
  </si>
  <si>
    <t>Comercializadora Informatec Ltda</t>
  </si>
  <si>
    <t>Compra de boletas para el ingreso al concierto "Martirio y Raúl Rodríguez de un Mundo Raro" en navidad</t>
  </si>
  <si>
    <t>Fundacion Teatro Nacional</t>
  </si>
  <si>
    <t>Compraventa de material didáctico, medios educativos y elementos de apoyo para la atención integral a la primera infancia en el marco de ejecución de iniciativas de Presupuesto Participativo. apoyo para la atención integral a la primera infancia en el</t>
  </si>
  <si>
    <t>Almacen El Deportista Ltda</t>
  </si>
  <si>
    <t>Compra de función musical en época de Navidad</t>
  </si>
  <si>
    <t>Fundacion Barrio Colombia</t>
  </si>
  <si>
    <t>Compra de boletas para el ingreso al concierto de solidaridad, con Jorge Velosa y los Carrangueros de Ráquira en Navidad</t>
  </si>
  <si>
    <t>Corporacion Cultural Canchimalos</t>
  </si>
  <si>
    <t>PP - Realizar el fortalecimiento al proceso de formulación del plan de desarrollo cultural de la comuna 12 - La América en el marco del programa de Planeación Local y Presupuesto Participativo, año 2013 desarrollo cultural de la comuna 12 - La América en el marco</t>
  </si>
  <si>
    <t>Servicio de suscripción al soporte de las licencias AUDISOFT NET</t>
  </si>
  <si>
    <t>Audit Software de Colombia S.A.</t>
  </si>
  <si>
    <t>Prestación de servicios profesionales en el área jurídica para dar apoyoen la etapa presontractual, contractual y postcontractual y demás actividades que sean requeridas dentro de la secretaría.</t>
  </si>
  <si>
    <t>Giraldo Castrillon Juliana</t>
  </si>
  <si>
    <t>(Mantenimiento - Gasto)CONSULTORIA PARA LA ELABORACION DE LOS ESTUDIOS PARA LA CARACTERIZACIÓN GEOLÓGICO-GEOTÉCNICA, HIDRÁULICO E HIDROLÓGICO Y GEOLÓGICO Y DE LA ESTABILIDAD DE LADERA QUE CUMPLAN CON EL ACUERDO METROPOLITANO N° 9 DE 25 DE MAYO DE 2012, PARA EL PROYECTO DE LA I. N°</t>
  </si>
  <si>
    <t>Consultoria Estructural y</t>
  </si>
  <si>
    <t>PP - realizar la agenda cultural en el corregimiento de san Cristóbal en el marco del programa de Planeación Local y Presupuesto Pa rticipativo, año 2013.</t>
  </si>
  <si>
    <t>Corporacion para el Desarrollo de M</t>
  </si>
  <si>
    <t>Prestación de servicios para realizar el suministro de bártulos en lona y bolsas en drill liviano para el Sistema de Bibliotecas Públicas de lona Medellín. lona lona lona</t>
  </si>
  <si>
    <t>Franco Suaza Josue</t>
  </si>
  <si>
    <t>Desarrollo de capacitaciones en la Biblioteca Fernando Gomez Martinez, bajo el programa otras formas de leer que propicien la inclusión y participación de las personas con Discapacidad Auditiva de su comunidad comunidad comunidad</t>
  </si>
  <si>
    <t>Corporacion Uniscol</t>
  </si>
  <si>
    <t>Suministro e instalación de cancelería y puestos de trabajo en El Vivero Municipal.</t>
  </si>
  <si>
    <t>Supermuebles Tameira S.A.S.</t>
  </si>
  <si>
    <t>INTERVENTORIA PARA EL CONTRATO DE LA CONSTRUCCIÓN DE OBRAS DE MITIGACIÓN A TRAVÉS DE LA INVERSIÓN DE RECURSOS DE PRESUPUESTO PARTICIPATIVO EN LAS COMUNAS DEL SECTOR ORIENTAL, ZONA 1 DE LA CIUDAD DE MEDELLÍN</t>
  </si>
  <si>
    <t>Consorcio Aplicar Mitigacion</t>
  </si>
  <si>
    <t>Vinculación de la Secretaría de Salud del Municipio de Medellín al VI Congreso Internacional de Actualización en Adicciones “Nuevos Desafíos en la Prevención e Intervención” Congreso Internacional de Actualización en Adicciones “Nuevos</t>
  </si>
  <si>
    <t>Fundacion Universitaria Luis Amigo</t>
  </si>
  <si>
    <t>Prestación de servicios profesionales para apoyar el diseño y programación de las comunicaciones destinadas a trasnmitir men especificos en todos los programas de EducaciónVial de la Secretaría de Movilidad</t>
  </si>
  <si>
    <t>Cadavid Jaramillo Sara Cecilia</t>
  </si>
  <si>
    <t>Prestación de servicios profesionales de una comunicadora para acompañar el grupo de apoyo al normal desarrollo de las activi contractuales para apoyar la estructuración técnica del Nuevo Sistema de Transporte Público Colectivo y alimentadores...</t>
  </si>
  <si>
    <t>Morales Velasquez Pamela</t>
  </si>
  <si>
    <t>Prestación de servicios profesionales de un Economista para acompañar el grupo de apoyo al normal desarrollo de las actividades contractuales para apoyar la estructuración técnica del Nuevo Sistema de Transporte Público Colectivo y alimentadores del S</t>
  </si>
  <si>
    <t>Perez Rojas Ruben Dario</t>
  </si>
  <si>
    <t>Brindar atención sicosocial y ayuda humanitaria a las personas víctimas de emergencias naturales y/o causadas por el hombre</t>
  </si>
  <si>
    <t>Corporacion Ayuda Humanitaria</t>
  </si>
  <si>
    <t>Prestación de servicios profesionales con persona Juridica para el apoyo al direccionamiento de la estructuración del modelo financiero y tarifario requerido para la implatación del nuevo Sistema de Trasnporte público y alimentadores...</t>
  </si>
  <si>
    <t>Ing Proyectos y Consultorias IPC SA</t>
  </si>
  <si>
    <t>Prestación de servicios profesionales de un Abogado, para apoyo a la Supervisión del Convenio Interadministrativo 4600031108, celebrado entre el Municipio de Medellín y la Empresa de Transporte Masivo del Valle del Aburra Ltda.</t>
  </si>
  <si>
    <t>Cuadros Acosta Juan Eduardo</t>
  </si>
  <si>
    <t>Prestación de servicios profesionales de un Ingeniero civil o ingeniero de Vías y transporte para el apoyo a la Supervisión Interadministrativo 4600031108, , celebrado entre el Municipio de Medellín y el Metro de Medellín Ltda.</t>
  </si>
  <si>
    <t>Vasquez Gaviria Jose Rodrigo</t>
  </si>
  <si>
    <t>Prestación de servicios de apoyo a la gestión, para apoyo a la Supervisión del Convenio Interadministrativo 4600031108, celeb entre el Municipio de Medellín y la Empresa de Transporte Masivo del Valle del Aburra Ltda.</t>
  </si>
  <si>
    <t>Ospina Zapata Martha Cecilia</t>
  </si>
  <si>
    <t>Mantenimiento y actualización de software Sistelab para el manejo de la información misional del Laboratorio de Toxicología</t>
  </si>
  <si>
    <t>Casa De Sofware Tecno S.A.S</t>
  </si>
  <si>
    <t>Adquisición de insumos pecuarios para potenciar la producción pecuaria y los procesos de seguridad alimentaria de los pequeños productores de los corregimientos de Santa Elena, San Cristóbal, San Sebastián de Palmitas y San Antonio de Prado del Munic</t>
  </si>
  <si>
    <t>Desarrollo de capacitaciones en la Biblioteca Fernando Gomez Martinez, bajo el programa otras formas de leer que propicien la inclusión y participación de las personas con Discapacidad Auditiva de su comunidad</t>
  </si>
  <si>
    <t>Fundacion Dime Colombia</t>
  </si>
  <si>
    <t>Prestación de servicios profesionales especializados para apoyar la estructuración técnica del Nuevo sistema de Transporte Público de Medellín en la segunda fase de factibilidad, vinculación de operadores e implementación del servicio.</t>
  </si>
  <si>
    <t>Celis Patiño Alberto Alexander</t>
  </si>
  <si>
    <t>Prestación de servicios profesionales especializados para apoyar la estructuración financiera del Nuevo Sistema de Transporte público colectivo y alimentadores del SITVA en la ciudad de Medellín y por cuencas, zonas o corredores viales. Vigencias Futuras año 2014 por valor de $553.000.000 , según Acuerdo NO. 15 de 2013 y Viabilidad presupuestal NO. 108 de 2014. NO. NO. Vigencias Futuras año 2015 por valor de $553.000.000 , según Acuerdo NO. 15 de 2013 y Viabilidad presupuestal NO. 108 de 2015. Acuerdo NO. Acuerdo NO.</t>
  </si>
  <si>
    <t>Mira Galvis Leydy Yohana</t>
  </si>
  <si>
    <t>Prestación de Servicios Técnicos para apoyar en los procesos administrativos al equipo interdisciplinario dedicado a la estructuraci ón técnica , legal y financiera del nuevo transporte público de Medellín y del proceso licitatorio a que haya lugar público de Medellín y del proceso licitatorio a que haya lugar Vigencias Futuras año 2014 por valor de $553.000.000 , según Acuerdo NO. 15 de 2013 y Viabilidad presupuestal NO. 108 de 2014. $553.000.000 , según Acuerdo NO. $553.000.000 , según Acuerdo NO. Vigencias Futuras año 2015 por valor de $553.000.000 , según Acuerdo NO. 15 de 2013 y Viabilidad presupuestal NO. 108 de 2015. de $553.000.000 , según Acuerdo NO. de $553.000.000 , según Acuerdo NO.</t>
  </si>
  <si>
    <t>Carvajal Ocampo Sandra Milena</t>
  </si>
  <si>
    <t>Prestación de servicios profesionales especializados en derecho administrativo para apoyar la estructuración del componente legal y el proceso licitatorio hasta la puesta en marcha del Sistema de Transporte público colectivo de Medellín y los alimentadores. Transporte Transporte Vigencias Futuras año 2014 por valor de $553.000.000 , según Acuerdo NO. 15 de 2013 y Viabilidad presupuestal NO. 108 de 2014. según Acuerdo NO. según Acuerdo NO. Vigencias Futuras año 2015 por valor de $553.000.000 , según Acuerdo NO. 15 de 2013 y Viabilidad presupuestal NO. 108 de 2015. , según Acuerdo NO. , según Acuerdo NO.</t>
  </si>
  <si>
    <t>Ramirez Giraldo Luz Helena</t>
  </si>
  <si>
    <t>Prestación de servicios profesionales altamente calificados para apoyar la estructuración jurídica para la implantación del nuevo sistema de apoyar transporte público de Medellín y realizar el proceso de vinculación de apoyar operadores por Zonas o corredores viales en armonía con el SITVA. apoyar apoyar Vigencias Futuras año 2014 por valor de $553.000.000 , según Acuerdo NO. 15 de 2013 y Viabilidad presupuestal NO. 108 de 2014. Acuerdo NO. Acuerdo NO. Vigencias Futuras año 2015 por valor de $553.000.000 , según Acuerdo NO. 15 de 2013 y Viabilidad presupuestal NO. 108 de 2015. según Acuerdo NO. según Acuerdo NO.</t>
  </si>
  <si>
    <t>Gómez Pineda Oscar David</t>
  </si>
  <si>
    <t>Prestación de Servicios Profesionales Especializados para apoyar la estructuración del componente legal y el proceso licitatorio hasta la puesta en marcha del Sistema de Transporte Público Colectivo de Medellín y alimentadores del SITVA por cuencas</t>
  </si>
  <si>
    <t>Holguin Hidalgo Natalia Andrea</t>
  </si>
  <si>
    <t>Prestación de servicios profesionales para apoyar la estructuración técnica del Nuevo Sistema de Transporte Público Colectivo y alimentadores del SITVA en la ciudad de Medellín y por cuencas con el análisis socio económico del TPM.</t>
  </si>
  <si>
    <t>Osorno Londoño Maria Cristina</t>
  </si>
  <si>
    <t>Prestación de servicios artísticos en música en los equipamientos culturales de la ciudad en época de navidad</t>
  </si>
  <si>
    <t>David Bravo Carlos Alberto</t>
  </si>
  <si>
    <t>Compra de presentaciones de musicales en espacios culturales de la ciudad incluida las festividades navideñas</t>
  </si>
  <si>
    <t>Corporacion Cultural Artistas Music</t>
  </si>
  <si>
    <t>Prestación de servicios artísticos en música en los equipamientos culturales de la ciudad</t>
  </si>
  <si>
    <t>Restrepo Rivillas Luis Felipe</t>
  </si>
  <si>
    <t>Villegas Ruiz Diana Patricia</t>
  </si>
  <si>
    <t>Parra Rivera Diana Marcela</t>
  </si>
  <si>
    <t>Suministro, suscripción al soporte y actualización de licencias del software especializado Autodesk</t>
  </si>
  <si>
    <t>Microcad S.A.S.</t>
  </si>
  <si>
    <t>Optimización del sistema de riego de la vereda la palma sectores parte baja y central; y vereda boquerón, corregimiento san Cristóbal baja y central; y vereda boquerón, corregimiento san</t>
  </si>
  <si>
    <t>G.L.C Ingenieria y Consultoria</t>
  </si>
  <si>
    <t>Prestación de servicios profesionales de un (1) financiero, para apoyo a la Supervisión del Convenio Interadministrativo 4600031108, celebrado entre el Municipio de Medellín y la Empresa de Transporte Masivo del Valle del Aburra Ltda.</t>
  </si>
  <si>
    <t>Velez Gutierrez Maria Isabel</t>
  </si>
  <si>
    <t>Prestación de servicios profesionales de un (1) contador, para apoyo a la Supervisión del Convenio Interadministrativo 4600031108, celebrado entre el Municipio de Medellín y la Empresa de Transporte Masivo del Valle del Aburra Ltda.</t>
  </si>
  <si>
    <t>Ayala Fajardo Adriana Patricia</t>
  </si>
  <si>
    <t>Prestación de servicios profesionales de un Ingeniero Mecánico, para apoyo a la Supervisión del Convenio Interadministrativo 4600031108 celebrado entre el Municipio de Medellín y la Empresa de Transporte Masivo del Valle del aburra Ltda.</t>
  </si>
  <si>
    <t>Usuga Tamayo Gladys</t>
  </si>
  <si>
    <t>(Diseño - Construcción) ESTUDIOS Y DISEÑOS PARA LA CONSTRUCCIÓN DE LA PLANTA FÍSICA DEL JARDIN INFANTIL BUEN COMIENZO LUSITANIA</t>
  </si>
  <si>
    <t>Velasquez Gaviria Maria Eugenia</t>
  </si>
  <si>
    <t>Suministro, suscripción al soporte y actualización de licencias del software de gestión Aranda.</t>
  </si>
  <si>
    <t>Aranda Software Andina S.A.S.</t>
  </si>
  <si>
    <t>(Diseño - Construcción) ESTUDIOS Y DISEÑOS PARA LA CONSTRUCCIÓN DE LAS SEGUNDAS ETAPAS DE LAS INSTITUCIONES EDUCATIVAS LA HUERTA Y ALFONSO UPEGUI OROZCO Y AJUSTES DE DISEÑO Y ESTUDIOS PARA LA CONSTRUCCIÓN DE LA INSTITUCION EDUCATIVA CALAZANIA LA</t>
  </si>
  <si>
    <t>Consosrcio Metropolitano 2013</t>
  </si>
  <si>
    <t>Compra de un paquete de servicios técnicos para realizar el mantenimiento preventivo a los sistemas de seguridad y detención de los Parques Biblioteca de: San Javier, Santo Domingo, La Ladera, La Quintana y Belén.</t>
  </si>
  <si>
    <t>Tyco Services S A</t>
  </si>
  <si>
    <t>Adquisición de chalecos para servidores y contratistas de la Secretaria de Educación.</t>
  </si>
  <si>
    <t>Lopez Castañeda Jhobert Humberto</t>
  </si>
  <si>
    <t>(Dieseño - Construcción) INTERVENTORÍA TÉCNICA, ADMINISTRATIVA, FINANCIERA, LEGAL Y AMBIENTAL PARA LA CONSTRUCCIÓN DE LA INSTITUCIÓN EDUCATIVALA SIERRA EN EL MUNICIPIO DE MEDELLÍN</t>
  </si>
  <si>
    <t>PAYC   S.A.</t>
  </si>
  <si>
    <t>Convenio de asociación para desarrollar acciones de sensibilización y participación cultural con las asociaciones de víctimas para la celebración decembrina en el museo casa de la Memoria.</t>
  </si>
  <si>
    <t>Fundacion Mercurio</t>
  </si>
  <si>
    <t>Convenio de asociación para realizar presentaciones artísticas y culturales en el marco del plan de intervención del centro de Medellín en época de navidad.</t>
  </si>
  <si>
    <t>Museo de Antioquia</t>
  </si>
  <si>
    <t>Convenio de asociación para la realización del evento literario navideño “Regala un Libro en Navidad”.</t>
  </si>
  <si>
    <t>Fundacion Pablo Tobon Uribe</t>
  </si>
  <si>
    <t>Convenio de apoyo para desarrollar el proyecto "Mandinga sea. África en Antioquia" en época de navidad. en en en</t>
  </si>
  <si>
    <t>OBRAS DE MEJORAMIENTO DE LOS PARQUES ALIADAS, CARRERA 84 F POR CALLE 19 A - 20 Y CALLE 18 ENTRE CARRERAS 84 E Y 84 F, ACCESO CANCHA (COMUNA 19 16), LA COLINA SAN RAFAEL, CALLE 11 A SUR POR CARRERA 52 B Y MALLORCA, 19 CARRERA 66 A POR CALLE 1 SUR,(COMUNA 15) PP 19</t>
  </si>
  <si>
    <t>Convenio de asociación para el diseño y elaboración de objetos virtuales de aprendizaje en lenguaje y lógica matemática que a los estudiantes de instituciones educativas públicas del municipio de Medellín que estén vinculadas al programa de Jorn</t>
  </si>
  <si>
    <t>Comfenalco Antioquia</t>
  </si>
  <si>
    <t>Prestación de servicios profesionales especializados para apoyar la estructuración técnica del nuevo sistema de transporte público de Medellín en la segunda fase de factibilidad. estructuración técnica del nuevo sistema de transporte público</t>
  </si>
  <si>
    <t>Suarez Castaño Liliana Andrea</t>
  </si>
  <si>
    <t>Prestación de servicios de capacitación en el Seminario Taller Supervisión e Interventoría de los Contratos Estatales.</t>
  </si>
  <si>
    <t>F &amp; C Consultores SAS</t>
  </si>
  <si>
    <t>Convenio de asociación para la movilización juvenil en las comunas de Medellín</t>
  </si>
  <si>
    <t>Corporacion Cultural Diafora</t>
  </si>
  <si>
    <t>Proveer los requerimientos técnicos necesarios para la realización de los eventos culturales desarrollados por la Secretaria de Cultura Ciudadana en la época de navidad 2013.</t>
  </si>
  <si>
    <t>Contacto E. S.A.S.</t>
  </si>
  <si>
    <t>PP - Realizar un proceso de fortalecimiento del sector cultural mediante la entrega de estímulos a la creación artística y cultural de la Comuna 12 – La América dentro del PL y PP de la Secretaria de Cultura la Comuna Ciudadana 2013. la Comuna la Comuna la Comuna</t>
  </si>
  <si>
    <t>Corp  Autonoma Participativa y Soci</t>
  </si>
  <si>
    <t>PP - Realizar la formulación de Plan Sectorial de Cultura e investigación para la recuperación de la memoria histórica en la Comuna 2 – Santa Cruz en el marco del programa de Planeación Local y Comuna Presupuesto Participativo, año 2013. Comuna Comuna Comuna</t>
  </si>
  <si>
    <t>Reemplazo de Viabilidad Presupuestal de Vigencias Futuras No 009-1 de Agosto 28 de 2012. Vigencias Futuras autorizadas mediante Acuerdo 25cuyo objeto es ADQUISICIÓN DE SEGUROS. Alcance: Seguro de Daños corporales causados a las personas por Accidentes de Tránsito SOAT. De VIGENCIA 2013: $8.309.148.627 VIGENCIA 2014: $9.140.063.490 VIGENCIA 2015: $10.054.069.839</t>
  </si>
  <si>
    <t>Aseguradora Solidaria de Colombia</t>
  </si>
  <si>
    <t>Realizar el Festival de la diversidad en la comuna 4, en el marco del Programa de Planeación Local y Presupuesto Participativo, año 2013.</t>
  </si>
  <si>
    <t>Prestación de servicios de capacitación en el curso sobre El Derecho de los Jueces: la Importancia del Análisis Jurisprudencial en la Práctica Jurídica.</t>
  </si>
  <si>
    <t>Lopez Medina Diego Eduardo Pablo</t>
  </si>
  <si>
    <t>PP- Realizar un proceso de fortalecimiento del sector cultural mediante la entrega de estímulos a la creación artística y cultural de la comuna 13 en el marco del programa de Planeación Local y Presupuesto de la comuna Participativo, año 2013 de la comuna de la comuna de la comuna</t>
  </si>
  <si>
    <t>Mas Desarrollo Moderno Mademo S.A.S</t>
  </si>
  <si>
    <t>Convenio de asociación para la realización de talleres artísticos y culturales en época de navidad.</t>
  </si>
  <si>
    <t>Federacion de Asociaciones de Artes</t>
  </si>
  <si>
    <t>Convenio de asociación para desarrollar el proyecto "Comuna 13 Territorio de Artistas" en la época de navidad.</t>
  </si>
  <si>
    <t>Corporacion Afrocolombiana Son Bata</t>
  </si>
  <si>
    <t>Convenio de asociación para la construcción conceptual del manual "Alma" del proyecto de unidades de vida articulada (UVA), enmarcado dentro del proyecto " Ciudadanía para la vida". dentro del</t>
  </si>
  <si>
    <t>Corporación Colegiatura Colombiana</t>
  </si>
  <si>
    <t>Prestación de servicios artísticos en música en los diferentes equipamientos culturales de la ciudad.</t>
  </si>
  <si>
    <t>Gaviria Arango Juan David</t>
  </si>
  <si>
    <t>CONSTRUCCIÓN DE ANDENES, CORDONES, CUNETAS Y OBRAS COMPLEMENTARIAS EN DIFERENTES SITIOS DE LA COMUNA 6 DEL MUNICIPIO DE MEDELLÍN (PROGRAMA DE PLANEACIÓN LOCAL Y PRESUPUESTO PARTICIPATIVO 2012-2013) (MANTENIMIENTO GASTO) (2014 VIABILIDAD PPTAL N° 154 POR $314.998.722 ACUERDO 51 DE 2013)</t>
  </si>
  <si>
    <t>Castrillon Bustamante Jorge Hernand</t>
  </si>
  <si>
    <t>CONSTRUCCIÓN DE ANDENES, CORDONES, CUNETAS Y OBRAS COMPLEMENTARIAS EN DIFERENTES SITIOS DE LA COMUNA 3 DEL MUNICIPIO DE MEDELLÍN (PROGRAMA DE PLANEACIÓN LOCAL Y PRESUPUESTO PARTICIPATIVO 2012-2013) (MANTENIMIENTO GASTO) (2014 VIABILIDAD PPTAL N° 154 POR $300.077.141 ACUERDO 51 DE 2013)</t>
  </si>
  <si>
    <t>Equipos y Construcciones de Occiden</t>
  </si>
  <si>
    <t>OBRAS DE MEJORAMIENTO DEL ESPACIO PÚBLICO DEL PARQUE OBRERO, UBICADO EN LA COMUNA 10 DE LA CIUDAD. (MANTENIMIENTO GASTO)</t>
  </si>
  <si>
    <t>Vallejo Londoño Juan Guillermo</t>
  </si>
  <si>
    <t>Estudios y diseños para la construcción de la conexión vial Altos del Rodeo carrera 75DA por calle 6 Sur, laterales quebrada La Guayabala carrera 75 DA entre calles 1 y 6, la ampliación de la calle 6 sur (Careperro) entre la carrera 53 y la calle 9B sur, detrás del Club el Rodeo. Valor del contrato: $581.965.398. Vigencia 2013: $170.775.000 Vigencia 2014: $411.190.397. Acuerdo 16 de 2013, viabilidad presupuestal N°80 de 2014. DISEÑO Y CONSTRUCCIÓN.</t>
  </si>
  <si>
    <t>Consorcio Altos del Rodeo</t>
  </si>
  <si>
    <t>CONSULTORIA Y ASESORIA TECNICA A LA ALCALDIA DE MEDELLIN EN EL CASO DEL COLAPSO DEL EDIFICIO SPACE EN MEDELLÍN Y SOBRE EL ESTADO Y SEGURIDAD DE OTRAS EDIFICACIONES EN LA CIUDAD Asociado al Componente Reducción del Riesgo FONGRED</t>
  </si>
  <si>
    <t>Universidad de los Andes</t>
  </si>
  <si>
    <t>Convenio de asociación para estructurar y poner en marcha una (1) Red Empresarial de turismo en el corregimiento de Santa Elena, que se articule con las dinámicas sectoriales de ciudad, la cual será referente de productividad, asociatividad y empleo en Me</t>
  </si>
  <si>
    <t>Asoc Colombiana de Las Micros</t>
  </si>
  <si>
    <t>Estudios y diseños para la Ampl. cl 20 sur x cr 34, Apertura Cr 54 entre cls 9 y 10, Cr 30 entre cls 68 A y 68 B, vía cr 69 entre cls 92B y 9 2BB, Ampl.de la cr 20 entre cl 20 A sur y la Qda Zúñiga ,cr 70 entre la Av.80 y la Qda la Guayabala. (Valor del contrato: $ 554.250.342. Vigencia 2013: $ 339.653.201. Vigencia 2014: $ 214.597.141. Acuerdo 016 de 2013, según viabilidad presupuestal No. 80 de 2014. MANTENIMIENTO/GASTO</t>
  </si>
  <si>
    <t>Consorcio AIM-Iconsulting/049</t>
  </si>
  <si>
    <t>Suministro de mobiliario y elementos de uso general para equipamientos del Municipio de Medellín</t>
  </si>
  <si>
    <t>Ocampo Botero Daniel Erney</t>
  </si>
  <si>
    <t>OBRAS DE MEJORAMIENTO DEL ESPACIO PÚBLICO DE LA LA PLAZA SAN ANTONIO, UBICADA EN LA COMUNA 10 DE LA CIUDAD</t>
  </si>
  <si>
    <t>Jimenez Herron Victoria Eugenia</t>
  </si>
  <si>
    <t>Proveer los requerimientos logísticos necesarios para la realización de los eventos culturales desarrollados por la Secretaría de Cultura de Ciudadana en la época de navidad 2013. de</t>
  </si>
  <si>
    <t>Hangar Musical S.A.S</t>
  </si>
  <si>
    <t>Convocatoria para grupos artísticos y culturales en época de navidad. Estimulo otorgado mediante Resolución de Adjudicación N: 753 del 29 de noviembre de 2013. Grupo seleccionado: Asociación Matacandelas.</t>
  </si>
  <si>
    <t>Asoc Colectivo Teatral Matacandelas</t>
  </si>
  <si>
    <t>Convocatoria para grupos artísticos y culturales en época de navidad. Estimulo otorgado mediante Resolución de Adjudicación N: 753 del 29 de noviembre de 2013. Grupo seleccionado: Asociación Fractal Teatro.</t>
  </si>
  <si>
    <t>Asociacion Fractal Teatro de Medell</t>
  </si>
  <si>
    <t>Convocatoria para grupos artísticos y culturales en época de navidad. Estimulo otorgado mediante Resolución de Adjudicación N: 753 del 29 de noviembre de 2013. Grupo seleccionado: Corporación Acrobatic</t>
  </si>
  <si>
    <t>Corporacion Artistica y Cultural</t>
  </si>
  <si>
    <t>Convocatoria para grupos artísticos y culturales en época de navidad. Estimulo otorgado mediante Resolución de Adjudicación N: 753 del 29 de noviembre de 2013. Grupo seleccionado: Corporación Renovación</t>
  </si>
  <si>
    <t>Corporacion Artistica Cultural Educ</t>
  </si>
  <si>
    <t>Convocatoria para grupos artísticos y culturales en época de navidad. Estimulo otorgado mediante Resolución de Adjudicación N: 753 del 29 de noviembre de 2013. Grupo seleccionado: Corporación El Timón</t>
  </si>
  <si>
    <t>Corporacion Cultural el Timon</t>
  </si>
  <si>
    <t>Convocatoria para grupos artísticos y culturales en época de navidad. Estimulo otorgado mediante Resolución de Adjudicación N: 753 del 29 de noviembre de 2013. Grupo seleccionado: Corporación Experimental Dance</t>
  </si>
  <si>
    <t>Corporacion Cultural y Dptiva Exper</t>
  </si>
  <si>
    <t>Convocatoria para grupos artísticos y culturales en época de navidad. Estimulo otorgado mediante Resolución de Adjudicación N: 753 del 29 de noviembre de 2013. Grupo seleccionado: Fundación Sirenaica</t>
  </si>
  <si>
    <t>Fundacion Sirenaica</t>
  </si>
  <si>
    <t>Convocatoria para grupos artísticos y culturales en época de navidad. Estimulo otorgado mediante Resolución de Adjudicación N: 753 del 29 de noviembre de 2013. Grupo seleccionado: Ballao Orquesta</t>
  </si>
  <si>
    <t>Rua Rodriguez Edwin Andres</t>
  </si>
  <si>
    <t>Convocatoria para grupos artísticas y culturales en época de navidad</t>
  </si>
  <si>
    <t>Centro Educativo y Musical Musicrea</t>
  </si>
  <si>
    <t>Convocatoria para grupos artísticos y culturales en época de navidad. Estimulo otorgado mediante Resolución de Adjudicación N: 753 del 29 de noviembre de 2013. Grupo seleccionado: Asociación Camerata Vocal</t>
  </si>
  <si>
    <t>Asoc Camerata Vocal de Medellín</t>
  </si>
  <si>
    <t>Convocatoria para grupos artísticos y culturales en época de navidad. Estimulo otorgado mediante Resolución de Adjudicación N: 753 del 29 de noviembre de 2013. Grupo seleccionado: Fundación Cajita de Música</t>
  </si>
  <si>
    <t>Fundacion Cajita De Musica</t>
  </si>
  <si>
    <t>Servicio de suscripción al soporte del enlace laser con dependencias de la Administración que funcionan en el edificio Nueva Alpujarra de la Administración que funcionan en el edificio Nueva</t>
  </si>
  <si>
    <t>Netbeam S  A</t>
  </si>
  <si>
    <t>Suministro, suscripción al soporte y actualización de software para la implementación de un SGSI bajo la Norma NTC-ISO 27001</t>
  </si>
  <si>
    <t>Globaltek Segurity</t>
  </si>
  <si>
    <t>Interventoría técnica, Administrativa, financiera para la obra publica para la señalizacion vial de la cidudad de Medelllín por Items. Item 1: Señalizacion horizontal, Ítem 2: Señalizacion vertical informativa elevada, vertical convencional y nomencla</t>
  </si>
  <si>
    <t>Consorcio Supervisores Viales</t>
  </si>
  <si>
    <t>CONSTRUCCIÓN DE ANDENES, CORDONES, CUNETAS Y OBRAS COMPLEMENTARIAS EN DIFERENTES SITIOS DE LA COMUNA 2 DEL MUNICIPIO DE MEDELLÍN (PROGRAMA DE PLANEACIÓN LOCAL Y PRESUPUESTO PARTICIPATIVO 2012-2013) DIFERENTES SITIOS DE LA COMUNA 2 DEL MUNICIPIO DE MEDELLÍN</t>
  </si>
  <si>
    <t>CONSTRUCCIÓN DE ANDENES, CORDONES, COLOCACIÓN DE PASAMANOS Y OBRAS COMPLEMENTARIAS EN DIFERENTES SITIOS DE LA COMUNA 13 DEL MUNICIPIO DE MEDELLÍN (PROGRAMA DE PLANEACIÓN LOCAL Y PRESUPUESTO PARTICIPATIVO 2012-2013) (MANTENIMIENTO GASTO) V/CONTRATO,,,,,,$770.781.218 V/2013,,,,,,,,$238.260.996 VF/254-2014,,,,,,$532.520.222</t>
  </si>
  <si>
    <t>Consorcio Espacio Publico</t>
  </si>
  <si>
    <t>Convocatoria para grupos artísticos y culturales en época de navidad. Estimulo otorgado mediante Resolución de Adjudicación N: 753 del 29 de noviembre de 2013. Grupo seleccionado: Coro Eafit</t>
  </si>
  <si>
    <t>Convocatoria para grupos artísticos y culturales en época de navidad. Estimulo otorgado mediante Resolución de Adjudicación N: 753 del 29 de noviembre de 2013. Grupo seleccionado: Convocatoria para grupos artísticos y culturales en época de navidad. Estimulo otorgado mediante Resolución de Adjudicación N: 753 del 29 de noviembre de 2013. Grupo seleccionado: Grupo Manicomio de Muñecos</t>
  </si>
  <si>
    <t>Corp Teatro deTiteres Manicomio de</t>
  </si>
  <si>
    <t>Convocatoria para grupos artísticos y culturales en época de navidad. Estimulo otorgado mediante Resolución de Adjudicación N: 753 del 29 de noviembre de 2013. Grupo seleccionado: La Puerta Mágica.</t>
  </si>
  <si>
    <t>Marin Ramirez Maria Cristina</t>
  </si>
  <si>
    <t>Convocatoria para grupos artísticos y culturales en época de navidad. Estimulo otorgado mediante Resolución de Adjudicación N: 753 del 29 de noviembre de 2013. Grupo seleccionado: Es Navidad.</t>
  </si>
  <si>
    <t>Cañas Restrepo Sergio</t>
  </si>
  <si>
    <t>Convocatoria para grupos artísticos y culturales en época de navidad. Estimulo otorgado mediante Resolución de Adjudicación N: 753 del 29 de noviembre de 2013. Grupo seleccionado: Chetango Internacional</t>
  </si>
  <si>
    <t>Corporacion Chetango Internacional</t>
  </si>
  <si>
    <t>Convocatoria para grupos artísticos y culturales en época de navidad. Estimulo otorgado mediante Resolución de Adjudicación N: 753 del 29 de noviembre de 2013. Grupo seleccionado: Borinquen</t>
  </si>
  <si>
    <t>Gomez Zapata Walter Guillermo</t>
  </si>
  <si>
    <t>Convocatoria para grupos artísticos y culturales en época de navidad. Estimulo otorgado mediante Resolución de Adjudicación N: 753 del 29 de noviembre de 2013. Grupo seleccionado: Los Titinos</t>
  </si>
  <si>
    <t>Fundacion Los Titinos</t>
  </si>
  <si>
    <t>Convocatoria para grupos artísticos y culturales en época de navidad. Estimulo otorgado mediante Resolución de Adjudicación N: 753 del 29 de noviembre de 2013. Grupo seleccionado: Vivapalabra</t>
  </si>
  <si>
    <t>Corporacion Cultural Vivapalabra</t>
  </si>
  <si>
    <t>Convocatoria para grupos artísticos y culturales en época de navidad. Estimulo otorgado mediante Resolución de Adjudicación N: 753 del 29 de noviembre de 2013. Grupo seleccionado: La Claqueta</t>
  </si>
  <si>
    <t>Corporacion Artisitica La Claqueta</t>
  </si>
  <si>
    <t>Convocatoria para grupos artísticos y culturales en época de navidad. Estimulo otorgado mediante Resolución de Adjudicación N: 753 del 29 de noviembre de 2013. Grupo seleccionado: Ziruma</t>
  </si>
  <si>
    <t>Corp Cultural y Artistica Ziruma</t>
  </si>
  <si>
    <t>Convocatoria para grupos artísticos y culturales en época de navidad. Estimulo otorgado mediante Resolución de Adjudicación N: 753 del 29 de noviembre de 2013. Grupo seleccionado: Elements Danza Urbana.</t>
  </si>
  <si>
    <t>Betancur Velez Julio Cesar</t>
  </si>
  <si>
    <t>Convocatoria para grupos artísticos y culturales en época de navidad. Estimulo otorgado mediante Resolución de Adjudicación N: 753 del 29 de noviembre de 2013. Grupo seleccionado: Mi país vivo</t>
  </si>
  <si>
    <t>Corporacion mi Pais Vivo</t>
  </si>
  <si>
    <t>Convocatoria para grupos artísticos y culturales en época de navidad. Estimulo otorgado mediante Resolución de Adjudicación N: 753 del 29 de noviembre de 2013. Grupo seleccionado: Casa Arte</t>
  </si>
  <si>
    <t>Corporacion Artistica y Cultural Ca</t>
  </si>
  <si>
    <t>Convocatoria para grupos artísticos y culturales en época de navidad. Estimulo otorgado mediante Resolución de Adjudicación N: 753 del 29 de noviembre de 2013. Grupo seleccionado: El Grillo Ensamble de Cámara</t>
  </si>
  <si>
    <t>Cuesta Arevalo Juan Jorge</t>
  </si>
  <si>
    <t>Convocatoria para grupos artísticos y culturales en época de navidad. Estimulo otorgado mediante Resolución de Adjudicación N: 753 del 29 de noviembre de 2013. Grupo seleccionado: Cultural Medellín es Tango</t>
  </si>
  <si>
    <t>Gomez Mejia Luz Marina</t>
  </si>
  <si>
    <t>Convocatoria para grupos artísticos y culturales en época de navidad. Estimulo otorgado mediante Resolución de Adjudicación N: 753 del 29 de noviembre de 2013. Grupo seleccionado: Teatro el Trueque</t>
  </si>
  <si>
    <t>Corp Artistica y cultural Teatro El</t>
  </si>
  <si>
    <t>Convocatoria para grupos artísticos y culturales en época de navidad. Estimulo otorgado mediante Resolución de Adjudicación N: 753 del 29 de noviembre de 2013. Grupo seleccionado: Colombia Canta y Encanta</t>
  </si>
  <si>
    <t>Zapata de Escobar Silvia del Socorr</t>
  </si>
  <si>
    <t>Convocatoria para grupos artísticos y culturales en época de navidad. Estimulo otorgado mediante Resolución de Adjudicación N: 753 del 29 de noviembre de 2013. Grupo seleccionado: Elemental Teatro</t>
  </si>
  <si>
    <t>Corporacion Artistica, Cultural,</t>
  </si>
  <si>
    <t>Convocatoria para grupos artísticos y culturales en época de navidad. Estimulo otorgado mediante Resolución de Adjudicación N: 753 del 29 de noviembre de 2013. Grupo seleccionado: Prolirica de Antioquia.</t>
  </si>
  <si>
    <t>Fundacion Prolirica de Antioquia</t>
  </si>
  <si>
    <t>Convocatoria para grupos artísticos y culturales en época de navidad. Estimulo otorgado mediante Resolución de Adjudicación N: 753 del 29 de noviembre de 2013. Grupo seleccionado: Los Cantores de Chipuco</t>
  </si>
  <si>
    <t>Giraldo Zapata Raul Esteban</t>
  </si>
  <si>
    <t>Convocatoria para grupos artísticos y culturales en época de navidad. Estimulo otorgado mediante Resolución de Adjudicación N: 753 del 29 de noviembre de 2013. Grupo seleccionado: Coro Axis Nomine</t>
  </si>
  <si>
    <t>Sanchez Zuluaga Diana Catalina</t>
  </si>
  <si>
    <t>Plan de mantenimiento preventivo, correctivo y calibración de instrumentos de medida del Laboratorio de Toxicología</t>
  </si>
  <si>
    <t>Quimicos y Reactivos S.A.S.</t>
  </si>
  <si>
    <t>Convocatoria para grupos artísticos y culturales en época de navidad. Estimulo otorgado mediante Resolución de Adjudicación N: 753 del 29 de noviembre de 2013. Grupo seleccionado: Ensamble Vocal de Medellín</t>
  </si>
  <si>
    <t>Corporacion Ensamble Vocal de Medel</t>
  </si>
  <si>
    <t>(Diseño - Construcción) Construcción Institución Educativa Barrio Santa Margarita Nueva sede Lusitania. Santa Vigencia futura segun acuerdo 44 de 2013, Resolución 137 de 2013 y Santa certificado de viabilidad presupuestal 171 - 2014 Santa</t>
  </si>
  <si>
    <t>Consorcio Santa Margarita</t>
  </si>
  <si>
    <t>Convocatoria para grupos artísticos y culturales en época de navidad. Estimulo otorgado mediante Resolución de Adjudicación N: 753 del 29 de noviembre de 2013. Grupo seleccionado: Oficina Central de los Sueños</t>
  </si>
  <si>
    <t>Corporacion Artistica Teatral Ofici</t>
  </si>
  <si>
    <t>Convocatoria para grupos artísticos y culturales en época de navidad. Estimulo otorgado mediante Resolución de Adjudicación N: 753 del 29 de noviembre de 2013. Grupo seleccionado: Fundación Noches de Magia</t>
  </si>
  <si>
    <t>Fundación Noches de Magia</t>
  </si>
  <si>
    <t>Convocatoria para grupos artísticos y culturales en época de navidad. Estimulo otorgado mediante Resolución de Adjudicación N: 753 del 29 de noviembre de 2013. Grupo seleccionado: Alegria Parrandera</t>
  </si>
  <si>
    <t>Monsalve Areiza Doris Jael</t>
  </si>
  <si>
    <t>Convocatoria para grupos artísticos y culturales en época de navidad. Estimulo otorgado mediante Resolución de Adjudicación N: 753 del 29 de noviembre de 2013. Grupo seleccionado: La Fanfarria</t>
  </si>
  <si>
    <t>Corporacion La Fanfarria</t>
  </si>
  <si>
    <t>Convocatoria para grupos artísticos y culturales en época de navidad. Estimulo otorgado mediante Resolución de Adjudicación N: 753 del 29 de noviembre de 2013. Grupo seleccionado: Balcón de los artistas</t>
  </si>
  <si>
    <t>Corporacion El Balcon de Los Artist</t>
  </si>
  <si>
    <t>Convocatoria para grupos artísticos y culturales en época de navidad. Estimulo otorgado mediante Resolución de Adjudicación N: 753 del 29 de noviembre de 2013. Grupo seleccionado: Destellos Coro Navideño</t>
  </si>
  <si>
    <t>Gil Garcia Juan Camilo</t>
  </si>
  <si>
    <t>Convocatoria para grupos artísticos y culturales en época de navidad. Estimulo otorgado mediante Resolución de Adjudicación N: 753 del 29 de noviembre de 2013. Grupo seleccionado: Sueños</t>
  </si>
  <si>
    <t>Prisco Cardona Juan Mauricio</t>
  </si>
  <si>
    <t>Convocatoria para grupos artísticos y culturales en época de navidad. Estimulo otorgado mediante Resolución de Adjudicación N: 753 del 29 de noviembre de 2013. Grupo seleccionado: Grupo Cultural Teatro Abierto</t>
  </si>
  <si>
    <t>Hernandez Meza Sandra Liliana</t>
  </si>
  <si>
    <t>Convocatoria para grupos artísticos y culturales en época de navidad. Estimulo otorgado mediante Resolución de Adjudicación N: 753 del 29 de noviembre de 2013. Grupo seleccionado: Muevelopaya</t>
  </si>
  <si>
    <t>Corporacion Muevelo Paya</t>
  </si>
  <si>
    <t>Convocatoria para grupos artísticos y culturales en época de navidad. Estimulo otorgado mediante Resolución de Adjudicación N: 753 del 29 de noviembre de 2013. Grupo seleccionado: Tecoc</t>
  </si>
  <si>
    <t>Corp Artistica  Teatro Conquistador</t>
  </si>
  <si>
    <t>Convocatoria para grupos artísticos y culturales en época de navidad. Estimulo otorgado mediante Resolución de Adjudicación N: 753 del 29 de noviembre de 2013. Grupo seleccionado: Niños y niñas con miras hacia el futuro</t>
  </si>
  <si>
    <t>Martinez Cartagena Mario Arley</t>
  </si>
  <si>
    <t>Convocatoria para grupos artísticos y culturales en época de navidad. Estimulo otorgado mediante Resolución de Adjudicación N: 753 del 29 de noviembre de 2013. Grupo seleccionado: La Bocana</t>
  </si>
  <si>
    <t>Lopez Gutierrez Jesus Martin</t>
  </si>
  <si>
    <t>Convocatoria para grupos artísticos y culturales en época de navidad. Estimulo otorgado mediante Resolución de Adjudicación N: 753 del 29 de noviembre de 2013. Grupo seleccionado: Bakara Teatro</t>
  </si>
  <si>
    <t>Blandon Zapata Bertrille</t>
  </si>
  <si>
    <t>ADQUISICIÓN DE EQUIPOS ELECTRONICOS Y ELÉCTRICOS PARA EVENTOS DE SEDES SOCIALES</t>
  </si>
  <si>
    <t>Dotación de Menaje para los Restaurantes de las diferentes Instituciones Educativas Oficiales</t>
  </si>
  <si>
    <t>Fierro Cifuentes Jaime Andres</t>
  </si>
  <si>
    <t>CONSTRUCCIÓN DE ANDENES, CORDONES, CUNETAS Y OBRAS COMPLEMENTARIAS EN DIFERENTES SITIOS DE LA COMUNA 60 DEL MUNICIPIO DE MEDELLÍN (PROGRAMA DE PLANEACIÓN LOCAL Y PRESUPUESTO PARTICIPATIVO 2012-2013) (MANTENIMIENTO GASTO)</t>
  </si>
  <si>
    <t>Estrada Acuña Edisson Arturo</t>
  </si>
  <si>
    <t>Convocatoria pública para la promoción de los procesos, experiencias y expresiones de Cultura Viva Comunitaria. Adjudicado mediante Resolución 752 del 29 de noviembre de 2013. Ganador: Corporación Flores del Silletero.</t>
  </si>
  <si>
    <t>Corporacion Flores del Silletero</t>
  </si>
  <si>
    <t>(Mantenimiento - Gasto) ADECUACION DE INSTALACIONES ELECTRICAS EN LA I.E. REINO DE BELGICA SEDE BELLO ORIENTE</t>
  </si>
  <si>
    <t>Conhime Ltda.</t>
  </si>
  <si>
    <t>(Mantenimiento - Gasto) ADECUACIÓN DE CERRAMIENTO EN LA INSTITUCIÓN EDUCATIVA JUAN BAUTISTA DE LA SALLE</t>
  </si>
  <si>
    <t>Giraldo Atehortúa César Augusto</t>
  </si>
  <si>
    <t>Convocatoria pública para la promoción de los procesos, experiencias y expresiones de Cultura Viva Comunitaria. Adjudicado mediante Resolución 752 del 29 de noviembre de 2013. Ganador: Grupo Antares Dance, con la línea de acción: "Arte para la transformación social".</t>
  </si>
  <si>
    <t>Zapata Escudero Leidy Cruz</t>
  </si>
  <si>
    <t>Convocatoria pública para la promoción de los procesos, experiencias y expresiones de Cultura Viva Comunitaria. Adjudicado mediante Resolución 752 del 29 de noviembre de 2013. Ganador: Astrocol, con la línea de acción: Dos festivales infantiles de la trova y dos festivales juveniles de la trova en dos parques de la Comuna 11".</t>
  </si>
  <si>
    <t>Asociacion de Trovadores Colombiano</t>
  </si>
  <si>
    <t>Convocatoria pública para la promoción de los procesos, experiencias y expresiones de Cultura Viva Comunitaria. Adjudicado mediante Resolución 752 del 29 de noviembre de 2013. Ganador: Red-escribiendo la 9 representante Víctor Manuel Vargas Rodriguez, con la línea de acción: "Arte para la transformación social".</t>
  </si>
  <si>
    <t>Vargas Rodriguez Victor Manuel</t>
  </si>
  <si>
    <t>Convocatoria pública para la promoción de los procesos, experiencias y expresiones de Cultura Viva Comunitaria. Adjudicado mediante Resolución 752 del 29 de noviembre de 2013. Ganador: Lina María Guerra Gómez, con la línea de acción: "Danza".</t>
  </si>
  <si>
    <t>Guerra Gomez Lina Maria</t>
  </si>
  <si>
    <t>Convocatoria pública para la promoción de los procesos, experiencias y expresiones de Cultura Viva Comunitaria. Adjudicado mediante Resolución 752 del 29 de noviembre de 2013. Ganador: Fredy Alexander Gutiérrez, en la línea de acción: "Arte para la transformación social".</t>
  </si>
  <si>
    <t>Gutierrez Fredy Alexander</t>
  </si>
  <si>
    <t>(Mantenimiento - Gasto) MANTENIMIENTO DE CUBIERTAS, ADECUACION DE REJA Y OBRAS COMPLEMENTARIAS EN LA I.E. LA CANDELARIA Y LA I.E. MARIA DE LOS ANGELES CANO.</t>
  </si>
  <si>
    <t>Megaconstrucciones y Equipos S.A.</t>
  </si>
  <si>
    <t>Suministro de elementos lúdicos para el apoyo y fortalecimiento a la Policía Cívica en el programa de Planeación Local y Presupuesto Participativo en materia de Seguridad. Policía Cívica en el programa de Planeación Local y</t>
  </si>
  <si>
    <t>La Casa del Didactico y Tecnologica</t>
  </si>
  <si>
    <t>Convocatoria pública para la promoción de los procesos, experiencias y expresiones de Cultura Viva Comunitaria. Adjudicado mediante Resolución 752 del 29 de noviembre de 2013. Ganador: Corporación Núcleo de Vida Ciudadana La Salle Villa de Guadalupe, en la línea de acción: "Formación, circulación de contenidos y proyección".</t>
  </si>
  <si>
    <t>Corporacion Nucleo de Vida Ciudadan</t>
  </si>
  <si>
    <t>Compra de boletas para ingreso subsidiado a la Casa Museo Pedro Nel Gómez</t>
  </si>
  <si>
    <t>Fundacion Casa Museo Maestro Pedro</t>
  </si>
  <si>
    <t>Compra de boletas para ingreso subsidiado al cementerio Museo de San Pedro, Noches de luna llena.</t>
  </si>
  <si>
    <t>Fundacion Cementerio de San Pedro</t>
  </si>
  <si>
    <t>Convenio Asociación para activaciones culturales en diversos territorios de la ciudad para posicionar la vida como valor supremo, en época de navidad</t>
  </si>
  <si>
    <t>Corporacion Revista Musica</t>
  </si>
  <si>
    <t>CONSTRUCCIÓN DE OBRAS DE MEJORAMIENTO DEL ESPACIO PÚBLICO EN LA ZONA 3, COMUNA 9 PRIMERA ETAPA</t>
  </si>
  <si>
    <t>Compra de boletas para ingreso de la población de estratos 1, 2 y 3 al parque explora y al planetario.</t>
  </si>
  <si>
    <t>Corporacion Parque Explora</t>
  </si>
  <si>
    <t>Grupo Industrial Zingal S.A.S.</t>
  </si>
  <si>
    <t>CONSTRUCCIÓN DE ANDENES, CORDONES, CUNETAS Y OBRAS COMPLEMENTARIAS EN DIFERENTES SITIOS DE LA COMUNA 9 DEL MUNICIPIO DE MEDELLIN (PROGRAMA DE PLANEACIÓN LOCAL Y PRESUPUESTO PARTICIPATIVO 2012-2013). VALOR DEL CONTRATO: $418.649.289. VIGENCIA 2013: $129.489.199. VIGENCIA 2014: $289.160.090. ACUERDO 51 DE 2013, SEGUN VIABILIDAD PRESUPUESTAL N° 154 DE 2014.MANTENIMIENTO/GASTO</t>
  </si>
  <si>
    <t>Union Temporal E.A.T</t>
  </si>
  <si>
    <t>Compra de boletas para ingreso subsidiado al Museo de Arte Moderno de Medellín</t>
  </si>
  <si>
    <t>Corporacion Museo de Arte Moderno</t>
  </si>
  <si>
    <t>Compra de boletas para ingreso subsidiado al Museo de Antioquia</t>
  </si>
  <si>
    <t>Compra de boletas para ingreso subsidiado al Jardín Botánico" Joaquín Antonio Uribe</t>
  </si>
  <si>
    <t>Compra de boletas para ingreso subsidiado y arriendo de sala para presentaciones artísticas y culturales en el Teatro Pablo Tobón Uribe.</t>
  </si>
  <si>
    <t>Compra de boletas para ingreso subsidiado y arriendo de sala para presentaciones artísticas y culturales en el Teatro Metropolit</t>
  </si>
  <si>
    <t>Asociacion Medellín Cultural</t>
  </si>
  <si>
    <t>Convocatoria para grupos artísticos y culturales en época de navidad. Estimulo otorgado mediante Resolución de Adjudicación N: 753 del 29 de noviembre de 2013. Grupo seleccionado: Carnavales</t>
  </si>
  <si>
    <t>Restrepo Moreno Luis Gustavo</t>
  </si>
  <si>
    <t>Convocatoria para grupos artisticas y culturales en epoca de navidad</t>
  </si>
  <si>
    <t>Fundacion Contradanza Juan Rua</t>
  </si>
  <si>
    <t>Convocatoria para grupos artísticos y culturales en época de navidad. Estimulo otorgado mediante Resolución de Adjudicación N: 753 del 29 de noviembre de 2013. Grupo seleccionado: Coro Tonos Humanos</t>
  </si>
  <si>
    <t>Corp Artistica y Cultural  Tonos Hu</t>
  </si>
  <si>
    <t>Convocatoria para grupos artísticos y culturales en época de navidad. Estimulo otorgado mediante Resolución de Adjudicación N: 753 del 29 de noviembre de 2013. Grupo seleccionado: Arcadia Coro de Cámara</t>
  </si>
  <si>
    <t>Lopez Perez Luis Alejandro</t>
  </si>
  <si>
    <t>Villegas Rodriguez Martha Lucia del</t>
  </si>
  <si>
    <t>Convocatoria pública para la promoción de los procesos, experiencias y expresiones de Cultura Viva Comunitaria.</t>
  </si>
  <si>
    <t>Muñoz Paniagua Daniel Felipe</t>
  </si>
  <si>
    <t>Cartagena Henao Jorge Ivan</t>
  </si>
  <si>
    <t>Garces Alarcon Luis Enrique</t>
  </si>
  <si>
    <t>Benitez Granada Sergio David</t>
  </si>
  <si>
    <t>Loiza Posada Maria Victoria</t>
  </si>
  <si>
    <t>Gil Posada Laura Cristana</t>
  </si>
  <si>
    <t>Builes Carmona Veronica</t>
  </si>
  <si>
    <t>Moya Quejada Isabelina</t>
  </si>
  <si>
    <t>CONSTRUCCIÓN DE ANDENES, CORDONES, CUNETAS Y OBRAS COMPLEMENTARIAS EN DIFERENTES SITIOS DE LA COMUNA 15 (PROGRAMA DE PLANEACIÓN LOCAL Y PRESUPUESTO PARTICIPATIVO VIGENCIA 2013-2014). VALOR DEL CONTRATO: $612.000.000. VIGENCIA 2013: $183.600.000. VIGENCIA 2014: $428.400.000. ACUERDO 51 DE 2013, SEGUN VIABILIDAD PRESUPUESTAL N° 154 DE 2014. MANTENIMIENTO/GASTO.</t>
  </si>
  <si>
    <t>Obra Pública para la Ampliación, Reposición y Mantenimiento de la Red de Semáforos de la Ciudad de Medellín</t>
  </si>
  <si>
    <t>Terminación de infraestructura vial, redes de servicio y obras complementarias de acceso superior al barrio El Tirol, proyecto ubicado en el Plan Parcial Pajarito de la ciudad de Medellín. (Mantenimiento gasto)</t>
  </si>
  <si>
    <t>Meyan S.A.</t>
  </si>
  <si>
    <t>Compra de función para el parque Cultura de Navidad 2013.</t>
  </si>
  <si>
    <t>Orquesta Filarmonica de Medellín</t>
  </si>
  <si>
    <t>Compra de cupos para el ingreso al congreso ISPA (Sociedad Internacional para las artes escénicas (International Society for the Performing Arts.)).</t>
  </si>
  <si>
    <t>Bogota Convention Bureau</t>
  </si>
  <si>
    <t>CONSTRUCCIÓN DE ANDENES, CORDONES, CUNETAS Y OBRAS COMPLEMENTARIAS EN DIFERENTES SITIOS DE LA COMUNA 5 DEL MUNICIPIO DE MEDELLÍN (PROGRAMA DE PLANEACIÓN LOCAL Y PRESUPUESTO PARTICIPATIVO 2012-2013) (MANTENIMIENTO GASTO) V/CONTRATO,,,,,,$538.777.777 V/2013,,,,,,,,$165.999.540 VF/154-2014,,,,,,$372.778.237</t>
  </si>
  <si>
    <t>CONSTRUCCIÓN DE LA LATERAL SUR DE LA QUEBRADA LA HUESO, CALLE 47D, ENTRE LA CARRERA 87B Y LA 91. ETAPA I (MANTENIMIENTO GASTO) V/C,,,,,,,,$3.157.132.554 V/2013,,,,,,$1.022.035.924 VF/147-2014,,,,$2.135.096.630</t>
  </si>
  <si>
    <t>Diez Cardona Fernando Leon</t>
  </si>
  <si>
    <t>CONSTRUCCION DE LA AMPLIACIÓN DE LA DOBLE CALZADA DE LA CARRERA 65 ENTRE CALLES 103E Y 104 Y OBRAS COMPLEMENTARIAS (MANTENIMIENTO / GASTO) V/C,,,,,,,,$4.080.824.756. V/2013,,,,,,$1.379.700.000. VF 144-2014,,,,$2.704124.756.</t>
  </si>
  <si>
    <t>Consorcio Prosperidad 17</t>
  </si>
  <si>
    <t>Suministro, subscripción al soporte y actualización de licencias del antispam Barracuda 800</t>
  </si>
  <si>
    <t>Technology Partners Limitada</t>
  </si>
  <si>
    <t>SUMINISTRO E INSTALACIÓN DE SISTEMA DE ENCARPADO A VOLQUETAS DE LA SECRETARÍA DE INFRAESTRUCTURA FÍSICA</t>
  </si>
  <si>
    <t>Systems &amp; Trucks S.A.S</t>
  </si>
  <si>
    <t>Suministro, suscripción al soporte y actualización de las licencias de antivirus McAfee</t>
  </si>
  <si>
    <t>Multisoftare Transaccional Multisof</t>
  </si>
  <si>
    <t>Cardona Cardona Maryori Elena</t>
  </si>
  <si>
    <t>Castro Cardona Yesid</t>
  </si>
  <si>
    <t>Arango Diaz Santiago</t>
  </si>
  <si>
    <t>Adquisición de instrumentos, elementos, accesorios e insumos musicales, para los distintos programas de la Secretaria de Cu Ciudadana 2013 musicales, para los distintos programas de la Secretaria de Cu</t>
  </si>
  <si>
    <t>Convocatoria para grupos artisticas y culturales en epoca de navidad Estimulo otorgado mediante Resolucion de Adjudicación N. 753 del 29 de noviembre de 2013. Grupo Seleccionado: Grupo Musical Matices</t>
  </si>
  <si>
    <t>Interventoría al Contrato de la Obra Pública para Ampliación, Reposición y Mantenimiento de la red de Semáforos de la Ciudad de Medellín. Vigencia Año 2014 por valor de $2.247.796.544 - Acuerdo N° 15 de 2013-Resolución N° 32 de 2013 Valor 2014: $ 276.546.816, Valor 2014: $ 276.546.816. Vigencia Año 2015 por valor de $2.489.298.267 - Acuerdo N° 15 de 2013 - Resolución N° 32 de 2013-Viabilidad Presupuestal N° 107-2015. Valor: $ 264.678.484.</t>
  </si>
  <si>
    <t>Consorcio V.F 2013</t>
  </si>
  <si>
    <t>Adquisicion de licencia GMaps para SAP BO (Business Objects)</t>
  </si>
  <si>
    <t>ON Busines Consulting s.a.s.</t>
  </si>
  <si>
    <t>Contratar el suministro de equipos para la reproducción, amplificación y grabación de  sonido, para las diferentes organizaciones artísticas y culturales de la ciudad  dentro del PL y PP de la Secretaria de Cultura Ciudadana 2013</t>
  </si>
  <si>
    <t>Centro Musical  S A S</t>
  </si>
  <si>
    <t>INTERVENTORÍA PARA LA CONSTRUCCIÓN DE ANDENES, CORDONES, CUNETAS Y OBRAS COMPLEMENTARIAS EN DIFERENTES SITIOS DE LA COMUNAS 5 Y 6 DEL MUNICIPIO DE MEDELLÍN (PROGRAMA DE PLANEACIÓN LOCAL Y PRESUPUESTO PARTICIPATIVO 2012-2013) V/CONTRATO,,,,,,$110.059.234 V/2013,,,,,,,,$33.017.785 VF/154-2014,,,,,,$77.041.449</t>
  </si>
  <si>
    <t>Nogaall Proyec S.A.</t>
  </si>
  <si>
    <t>INTERVENTORÍA PARA LA TERMINACIÓN DE INFRAESTRUCTURA VÍAL, REDES DE SERVICIO Y OBRAS COMPLEMENTARIAS DE ACCESO SUPERIOR AL BARRIO TIROL, PROYECTO UBICADO EN EL PLAN PARCIAL PAJÁRITO DE LA CIUDAD. V/CONTRATO,,,,,,$182.489.112 V/2013,,,,,,,,$76.000.000 VF/81-2014,,,,,,$106.489.112</t>
  </si>
  <si>
    <t>ARIAS VANEGAS ANGELA MARIA</t>
  </si>
  <si>
    <t>CONSTRUCCIÓN DE ANDENES, CORDONES, CUNETAS Y OBRAS COMPLEMENTARIAS EN DIFERENTES SITIOS DE LA COMUNA 7 DEL MUNICIPIO DE MEDELLÍN (PROGRAMA DE PLANEACIÓN LOCAL Y PRESUPUESTO PARTICIPATIVO 2012-2013) (MANTENIMIENTO GASTO) V/CONTRATO,,,,,,,,$1.146.816.859 V/2013,,,,,,,,,,$344.045.058 VF/ 154-2014,,,,,,$802.771.801</t>
  </si>
  <si>
    <t>Contrato el suministro de instrumentos musicales, equipos de amplificación, elementos e insumos de instrumentos y accesorios musicales para los diferentes grupos y organizaciones culturales de la ciudad dentro del programa de planeación local y presupuesto participativo en el año 2013</t>
  </si>
  <si>
    <t>(Diseño Construcción) Construcción de la institución educativa la Sierra en el Municipio de Medellín, Vigencia futura según Acuerdo 047 de 2013, Resolución 125 de 2013 y Certificado de Viabilidad Presupuestal 120-2014</t>
  </si>
  <si>
    <t>Compania de Urbanismo Construcc</t>
  </si>
  <si>
    <t>INTERVENTORÍA PARA LA CONSTRUCCIÓN DE LA LATERAL SUR DE LA QUEBRADA LA HUESO, CALLE 47D, ENTRE LA CARRERA 87B Y LA 91 ETAPA I. (MANTENIMIENTO GASTO) V/CONTRATO,,,,,,,,,,$208.247.840 V/2013,,,,,,,,,,,,$105.000.000 VF/151-2014,,,,,,,,,,$103.247.840</t>
  </si>
  <si>
    <t>Construcciones e Interventorias</t>
  </si>
  <si>
    <t>INTERVENTORÍA PARA LA CONSTRUCCIÓN DE ANDENES, CORDONES, CUNETAS Y OBRAS COMPLEMENTARIAS EN DIFERENTES SITIOS DE LA COMUNAS 13 Y 15 DEL MUNICIPIO DE MEDELLÍN (PROGRAMA DE PLANEACIÓN LOCAL Y PRESUPUESTO PARTICIPATIVO 2012-2013) (MANTENIMIENTO GASTO) V/CONTRATO,,,,,,,,$155.106.848 V/2013,,,,,,,,,,$46.873.444 VF/154-2014,,,,,,,,$108.233.404</t>
  </si>
  <si>
    <t>Consorcio 60</t>
  </si>
  <si>
    <t>INTERVENTORIA PARA LA CONSTRUCCIÓN DE ANDENES, CORDONES, CUNETAS Y OBRAS COMPLEMENTARIAS EN DIFERENTES SITIOS DE LAS COMUNAS 1, 2, 3 Y 9 DEL MUNICIPIO DE MEDELLIN (PROGRAMA DE PLANEACIÓN LOCAL Y PRESUPUESTO PARTICIPATIVO 2012-2013) (MANTENIMIENTO GASTO) V/CONTRATO,,,,,,,,,,$161.597.744 V/2013,,,,,,,,,,,,$50.805.398 VF/154-2014,,,,,,,,,,$110.792.346</t>
  </si>
  <si>
    <t>Consorcio 56</t>
  </si>
  <si>
    <t>ESTUDIOS Y DISEÑOS PARA LA AMPLIACIÓN DE: CALZADA OCCIDENTAL DE LA AUTOPISTA NORTE ENTRE LAS CL 115 Y 118, CALLE 62 ENTRE LAS CARRERAS 131 HACIA EL OCCIDENTE HASTA EMPLAMAR CON LA ANTIGUA VÍA, CALLE 65C ENTRE CARRERA 90C Y 93, EMPALME DE CALLE 76 Y 76B SOBRE QUEBRADA EL CHUMBIMBO Y CONSTRUCCION DE CUATRO RETORNOS EN GLORIETA DE CALLE 44 X 57 V/CONTRATO,,,,,,,,$294.520.520 V/2013,,,,,,,,,,$88.429.746 VF/80-2014,,,,,,,,$206.090.774</t>
  </si>
  <si>
    <t>Obed Franco Bermudez S.A.S</t>
  </si>
  <si>
    <t>INTERVENTORÍA DE LA CONSTRUCCIÓN DE ANDENES, CORDONES, CUNETAS Y OBRAS COMPLEMENTARIAS EN DIFERENTES SITIOS DE LA COMUNA 7 DEL MUNICIPIO DE MEDELLÍN (PROGRAMA DE PLANEACIÓN LOCAL Y PRESUPUESTO PARTICIPATIVO 2012-2013) (MANTENIMIENTO GASTO) V/CONTRATO,,,,,,,,$117.736.520 V/2013,,,,,,,,,,$35.505.948 VF/154-2014,,,,,,,,$82.230.572</t>
  </si>
  <si>
    <t>CONSTRUCCIÓN DE ANDENES, CORDONES, CUNETAS Y OBRAS COMPLEMENTARIAS EN DIFERENTES SITIOS DE LA COMUNA 80 DEL MUNICIPIO DE MEDELLÍN (PROGRAMA DE PLANEACIÓN LOCAL Y PRESUPUESTO PARTICIPATIVO 2012-2013) (MANTENIMIENTO GASTO) V/CONTRATO,,,,,,,,$482.930.979 V/2013,,,,,,,,,,$147.510.602 VF/154-2014,,,,,,,,$335.420.377</t>
  </si>
  <si>
    <t>Diaz Verbel Maria Angelica</t>
  </si>
  <si>
    <t>CONSTRUCCIÓN DE OBRAS DE MEJORAMIENTO DEL ESPACIO PÚBLICO EN LA ZONA 1, COMUNA 1,2,3 Y 4, PRIMERA ETAPA (MANTENIMIENTO GASTO) V/CONTRATO,,,,,,,,,,$2.202.358.048 V/2013,,,,,,,,,,,,$1.150.000.000 VF/147-2014,,,,,,,,,,$1.052.358.048</t>
  </si>
  <si>
    <t>Consorcio HRZ-VV</t>
  </si>
  <si>
    <t>INTERVENTORÍA PARA LA CONTRUCCION DE LA AMPLIACIÓN DE LA DOBLE CALZADA DE LA CARRERA 65 ENTRE CALLES 103E Y 104 Y OBRAS COMPLEMENTARIAS (MANTENIMIENTO GASTO) V/CONTRATO,,,,,,,,$391.838.720 V/2013,,,,,,,,,,$183.300.000 VF/144-2014,,,,,,,,$208.538.720</t>
  </si>
  <si>
    <t>Consorcio CVH</t>
  </si>
  <si>
    <t>Alquiler de Equipos para la Atención de la Operación SPACE. UNGRD, asociado al componente reducción del riesgo FONGRED.</t>
  </si>
  <si>
    <t>Fabricacion Aislamientos y Montajes</t>
  </si>
  <si>
    <t>Alquiler de Equipos y Maquinaria pesada para la atención de la Operación SPACE. Asociado al componente reducción del riesgo FONGRED. Operación</t>
  </si>
  <si>
    <t>Mejia Ortega Catalina Andrea</t>
  </si>
  <si>
    <t>Alquiler de Equipos y Maquinaria pesada para la atención de la Operación SPACE. Asociado al componente reducción del riesgo FONGRED.</t>
  </si>
  <si>
    <t>Mercantil Automovilaria S A  Mercov</t>
  </si>
  <si>
    <t>Pavimentar S A</t>
  </si>
  <si>
    <t>Comisión de Topografía para el seguimiento a la operación SPACE. UNGRD, asociado al componente reducción del riesgo FONGRED.</t>
  </si>
  <si>
    <t>Garcia Gulfo Jose Aldemar</t>
  </si>
  <si>
    <t>GOMEZ GIRALDO HECTOR ALONSO</t>
  </si>
  <si>
    <t>GAVIRIA ESCOBAR JUAN GUILLERMO</t>
  </si>
  <si>
    <t>MONSALVE TANGARIFE ROSA LUZ</t>
  </si>
  <si>
    <t>LEZCANO GARCIA AIDE LUZ</t>
  </si>
  <si>
    <t>MAYA MOLINA GABRIEL IGNACIO</t>
  </si>
  <si>
    <t>MEJIA USUGA OSCAR</t>
  </si>
  <si>
    <t>BARRIOS DESCHAMPS ALBERTO</t>
  </si>
  <si>
    <t>MEJIA SALAZAR PAULA ANDREA</t>
  </si>
  <si>
    <t>PARRA TORRES CRUZ ELENA</t>
  </si>
  <si>
    <t>OCHOA JAIME ALBERTO</t>
  </si>
  <si>
    <t>DELGADO ANDRADE DIANA ALEXANDRA</t>
  </si>
  <si>
    <t>ESPINAL GIL CLARA PATRICIA</t>
  </si>
  <si>
    <t>GONZALEZ CUERVO ADRIANA MARIA</t>
  </si>
  <si>
    <t>PULGARIN ESCOBAR OSCAR DARIO</t>
  </si>
  <si>
    <t>GOMEZ MARIN HERNAN DAIRO</t>
  </si>
  <si>
    <t>RODAS GONZALEZ MANUEL GUSTAVO</t>
  </si>
  <si>
    <t>CORTES MOLINA LUIS FERNANDO</t>
  </si>
  <si>
    <t>SANCHEZ ALVAREZ MARIO</t>
  </si>
  <si>
    <t>ATEHORTUA LONDOÑO CLARA LIA</t>
  </si>
  <si>
    <t>ATEHORTUA MORALES LUZ AIDE</t>
  </si>
  <si>
    <t>CASTILLO TOBON SERGIO IVAN</t>
  </si>
  <si>
    <t>USUGA MONTOYA JUAN CARLOS</t>
  </si>
  <si>
    <t>MOLINA JARAMILLO JUAN FERNANDO</t>
  </si>
  <si>
    <t>PABON MUNOZ CARLINA DEL SOCORRO</t>
  </si>
  <si>
    <t>GIRALDO GAVIRIA JOHN JAIRO</t>
  </si>
  <si>
    <t>OSPINA TRUJILLO ALEJANDRO</t>
  </si>
  <si>
    <t>GUTIERREZ PARRA GUILLERMO</t>
  </si>
  <si>
    <t>GOMEZ ACOSTA ANDRES ALBERTO</t>
  </si>
  <si>
    <t>ARIAS ESTRADA MONICA REGINA</t>
  </si>
  <si>
    <t>TAPIAS SANCHEZ ELKIN OSVALDO</t>
  </si>
  <si>
    <t>MESA RUIZ JOSE IGNACIO</t>
  </si>
  <si>
    <t>ACEVEDO SUAREZ PATRICIA DEL SOCORRO</t>
  </si>
  <si>
    <t>LEAL SUAZA BEATRIZ ELENA</t>
  </si>
  <si>
    <t>GUERRA TORO JUAN GUILLERMO</t>
  </si>
  <si>
    <t>URREGO GOEZ JUDITH PATRICIA</t>
  </si>
  <si>
    <t>HERRERA CHICO JAIME ENRIQUE</t>
  </si>
  <si>
    <t>GALEANO LOPEZ LUIS DIEGO</t>
  </si>
  <si>
    <t>RIOS LONDONO RUBY ESTELLA</t>
  </si>
  <si>
    <t>TORO OSORIO VICTOR SANTIAGO</t>
  </si>
  <si>
    <t>URIBE RESTREPO NORA DABEIBA</t>
  </si>
  <si>
    <t>CUARTAS RESTREPO JUAN FELIPE</t>
  </si>
  <si>
    <t>CARDONA LONDONO GABRIEL JAIME</t>
  </si>
  <si>
    <t>MURILLO SUAZA MARIA CRISTINA</t>
  </si>
  <si>
    <t>MARIN RUEDA LUZ DARI</t>
  </si>
  <si>
    <t>URUBURU BETANCUR MARIA ADELAIDA</t>
  </si>
  <si>
    <t>ALZATE ZAPATA LIBIA EUGENIA</t>
  </si>
  <si>
    <t>GOEZ RESTREPO LUZ EUGENIA</t>
  </si>
  <si>
    <t>MARIN JARAMILLO LUIS FERNANDO</t>
  </si>
  <si>
    <t>MESA PEREZ LUZ STELLA</t>
  </si>
  <si>
    <t>BEDOYA OCAMPO ROBEIRO</t>
  </si>
  <si>
    <t>CARMONA ESPINOSA ANGELA MARIA</t>
  </si>
  <si>
    <t>ARIAS GUTIERREZ JORGE HUMBERTO</t>
  </si>
  <si>
    <t>ANGULO PITALUA DIEGO ARMANDO</t>
  </si>
  <si>
    <t>OSORIO VALLEJO LINA MARIA</t>
  </si>
  <si>
    <t>MURILLO SALAZAR RUPERTO ANTONIO</t>
  </si>
  <si>
    <t>GOMEZ MONTOYA MONICA ISABEL</t>
  </si>
  <si>
    <t>ZAPATA ECHAVARRIA JORGE MARIO</t>
  </si>
  <si>
    <t>HOYOS GOMEZ CLARA LUZ</t>
  </si>
  <si>
    <t>MONTOYA HOYOS MARGARITA MARIA</t>
  </si>
  <si>
    <t>GOMEZ ZAPATA JAIME ENRIQUE</t>
  </si>
  <si>
    <t>130126</t>
  </si>
  <si>
    <t>080140</t>
  </si>
  <si>
    <t>120267</t>
  </si>
  <si>
    <t>4600051895</t>
  </si>
  <si>
    <t>4600051896</t>
  </si>
  <si>
    <t>4600051897</t>
  </si>
  <si>
    <t>4600051900</t>
  </si>
  <si>
    <t>4600051903</t>
  </si>
  <si>
    <t>4600051904</t>
  </si>
  <si>
    <t>4600051905</t>
  </si>
  <si>
    <t>4600051906</t>
  </si>
  <si>
    <t>4600051907</t>
  </si>
  <si>
    <t>4600051908</t>
  </si>
  <si>
    <t>4600051909</t>
  </si>
  <si>
    <t>4600051911</t>
  </si>
  <si>
    <t>4600051912</t>
  </si>
  <si>
    <t>Suministro e instalación de equipos audiovisuales</t>
  </si>
  <si>
    <t>SOPORTE Y MANTENIMIENTO DEL APLICATIVO HUECOSMED PARA MIGRACIÓN A GOOLE MAPS</t>
  </si>
  <si>
    <t>CONSTRUCCIÓN DE ANDENES, CORDONES, CUNETAS Y OBRAS COMPLEMENTARIAS EN DIFERENTES SITIOS DE LA COMUNA 70 DEL MUNICIPIO DE MEDELLÍN (PROGRAMA DE PLANEACIÓN LOCAL Y PRESUPUESTO PARTICIPATIVO 2012-2013) (MANTENIMIENTO GASTO) V/CONTRATO,,,,,,$594.496.096 V/2013,,,,,,,,$185.351.316 VF/154-2014,,,,,,$409.144.780</t>
  </si>
  <si>
    <t>SUMINISTRO DE DOS (2) MINI CARGADORES MULTIFUNCIONALES PARA LA SECRETARÍA DE INFRAESTRUCTURA FÍSICA</t>
  </si>
  <si>
    <t>CONSTRUCCIÓN DE OBRAS DE MEJORAMIENTO VIAL EN DIFERENTES SITIOS DE LA ZONA RURAL DEL MUNICIPIO DE MEDELLÍN (PROGRAMA DE PLANEACIÓN LOCAL Y PRESUPUESTO PARTICIPATIVO 2012-2013) (MANTENIMIENTO GASTO) V/CONTRATO,,,,,,$1.106.107.108 V/2013,,,,,,,,$ 275.235.354 VF/155-2014,,,,,,$ 830.871.754</t>
  </si>
  <si>
    <t>CONSTRUCCIÓN DE FASE TERMINAL DE LAS OBRAS DE LA CENTRALIDAD DE MAZO, CONSTRUCCION DE SENDEROS Y OBRAS COMPLEMENTARIAS EN LOS NUCLEOS DE MAZO Y EL TAMBO EN EL PARQUE ARVÍ DEL CORREGIMIENTO DE SANTA ELENA (MANTENIMIENTO GASTO) V/CONTRATO ,,,,,,,,$2.069.245.737 V/2013,,,,,,,,,,$1.387.676.420 VF/141-2014,,,,,,,,$ 681.569.317</t>
  </si>
  <si>
    <t>ELABORACIÓN DE LOS DIFERENTES DISEÑOS DEL ESPACIO PÚBLICO PEATONAL EN LOS CORREDORES DE LAS CENTRALIDADES BARRIALES EN LA ZONA 1 DE LA CIUDAD</t>
  </si>
  <si>
    <t>CONSTRUCCIÓN Y MEJORAMIENTO DE OBRAS PARA LA MOVILIDAD PEATONAL DE MEDELLÍN EN RESPUESTA A LAS SOLICITUDES DE PETICIONES, QUEJAS, RECLAMOS DE LA COMUNIDAD (MANTENIMIENTO GASTO) V/CONTRATO,,,,,,,,$2.789.320.341 V/2013,,,,,,,,,,$1.430.258.179 VF/147-2014,,,,,,,,$1.359.062.162</t>
  </si>
  <si>
    <t>ESTUDIOS GEOTÉCNICOS ESTRUCTURALES Y DISEÑOS DE INGENIERÍA PARA LA ESTABILIZACIÓN DEL TALUD UBICADO EN LA CARRERA 45C CON CALLE 65.</t>
  </si>
  <si>
    <t>ESTUDIOS Y DISEÑOS PARA LA CONSTRUCCIÓN DE TRAMOS DE LAS VÍAS CARRERA 65 ENTRE LA CALLE 104 Y LA QUEBRADA LA MADERA, CARABOBO ENTRE CALLES 82A Y 97 Y CALLE 124 ENTRE CARRERAS 49 Y 49B V/CONTRATO,,,,,,$1.183.636.160 V/2013,,,,,,,,$ 866.295.001 VF/80-2014,,,,,,$ 317.341.159</t>
  </si>
  <si>
    <t>ESTUDIOS Y DISEÑOS PARA LA CONSTRUCCIÓN DE TRAMOS DE LAS VÍAS LATERALES DE LAS QUEBRADAS LA HUESO, PELAHUESO Y LEONARDA V/CONTRATO ,,,,,,,,,,$894.222.860 V/2013,,,,,,,,,,,,$268.321.586 VF/80-2014,,,,,,,,,,$625.903.274</t>
  </si>
  <si>
    <t>INTERVENTORÍA A LA CONSTRUCCIÓN Y MEJORAMIENTO DE OBRAS PARA LA MOVILIDAD PEATONAL DE MEDELLÍN EN RESPUESTA A LAS SOLICITUDES DE PETICIONES, QUEJAS, RECLAMOS DE LA COMUNIDAD V/CONTRATO,,,,,,,,,,$545.870.541 V/2013,,,,,,,,,,,,$273.016.012 VF/147-2014,,,,,,,,,,$272.854.529</t>
  </si>
  <si>
    <t>Realizar Auditoría externa a los recursos recibidos por la Alcaldía de Medellín en Subvención otorgada por AECID, como apoyo al fortalecimiento del Museo Casa de la Memoria de Medellín – Fase II.</t>
  </si>
  <si>
    <t>CONSTRUCCIÓN DE OBRAS DE MEJORAMIENTO DEL ESPACIO PÚBLICO EN LA ZONA 6, COMUNA 16 PRIMERA ETAPA (MANTENIMIENTO GASTO) V/CONTRATO,,,,$392.934.307 V/2013,,,,,,$360.000.000 VF/147-2014,,,,$ 32.934.301</t>
  </si>
  <si>
    <t>ESTUDIOS Y DISEÑOS PARA LA CONSTRUCCIÓN DEL PUENTE VEHICULAR DE LA CARRERA 28E/29 CON LA CALLE 108 EN EL BARRIO SANTO DOMINGO V/CONTRATO,,,,,,$306.780.618 V/2013,,,,,,,,$103.200.000 VF/80-2014,,,,,,$203.580.618</t>
  </si>
  <si>
    <t>Reemplazo del compromiso presupuestal N.4800008048, segun CDP N° 4000068882 rubro 120045 y fondo 110400113 y contrato No 4600050799 de 2013 cuyo objeto es: Vinculación de la Secretaría de Salud de Medellín al V Conversatorio sobre Salud Indígena. Salud Intercultural un Camino hacia la Equidad.</t>
  </si>
  <si>
    <t>Internacional de Cámaras y Lentes S</t>
  </si>
  <si>
    <t>Geografia Satelital Geosat  S A</t>
  </si>
  <si>
    <t>Distribuidora Nissan S A</t>
  </si>
  <si>
    <t>Consorcio Santiago Mejoramiento</t>
  </si>
  <si>
    <t>Consorcio C&amp;C Mazo</t>
  </si>
  <si>
    <t>LKS Colombia S.A.S</t>
  </si>
  <si>
    <t>Consorcio Diseño y Espacios</t>
  </si>
  <si>
    <t>U.T. EIP - Jaider</t>
  </si>
  <si>
    <t>Consorcio Consultores Viales</t>
  </si>
  <si>
    <t>Interamericana De Auditores y</t>
  </si>
  <si>
    <t>Consorcio AIM-Iconsulting/54</t>
  </si>
  <si>
    <t>MELO YEPES YANET HERLENE</t>
  </si>
  <si>
    <t>MEJIA SALDARRIAGA JUAN CARLOS</t>
  </si>
  <si>
    <t>RAMIREZ BOLIVAR GLORIA ISABEL</t>
  </si>
  <si>
    <t>GONZALEZ DUQUE LUCIA VICTORIA</t>
  </si>
  <si>
    <t>ECHEVERRY CARDONA LEONOR</t>
  </si>
  <si>
    <t>4600051843</t>
  </si>
  <si>
    <t>4600051847</t>
  </si>
  <si>
    <t>4600051848</t>
  </si>
  <si>
    <t>4600051866</t>
  </si>
  <si>
    <t>Suministro de equipos y materiales de construcción y ferretería.</t>
  </si>
  <si>
    <t>Suministro de materiales de construcción y de ferretería</t>
  </si>
  <si>
    <t>Suministro de Electrodomésticos</t>
  </si>
  <si>
    <t>Suministro de licencias, implementación y suscripción al soporte de software de monitoreo base de datos y transacciones Guardium</t>
  </si>
  <si>
    <t>A  Velez  U  y  Cia  Depositos  M</t>
  </si>
  <si>
    <t>Distribuidora Electrica Union Limit</t>
  </si>
  <si>
    <t>Comercializadora Mundial Ferretera</t>
  </si>
  <si>
    <t>Casa Ferretera S  A</t>
  </si>
  <si>
    <t>Cacharreria Casa Gomez Ltdda</t>
  </si>
  <si>
    <t>Olimpia Management S.A.</t>
  </si>
  <si>
    <t>ORTEGON CERVERA MAURICIO</t>
  </si>
  <si>
    <t>4600051916</t>
  </si>
  <si>
    <t>4600051917</t>
  </si>
  <si>
    <t>4600051918</t>
  </si>
  <si>
    <t>4600051919</t>
  </si>
  <si>
    <t>4600051920</t>
  </si>
  <si>
    <t>100017</t>
  </si>
  <si>
    <t>4600051921</t>
  </si>
  <si>
    <t>INTERVENTORÍA PARA LA CONSTRUCCIÓN DE LA INFRAESTRUCTURA VÍAL, REDES DE SERVICIO Y OBRAS COMPLEMENTARIAS DE LA VÍA ESTRUCTURANTE HASTA EL LAZO DE EMPALME CON LA VÍA CUCARACHO INCLUYENDO ESTE, PROYECTO UBICADO EN EL PLAN PARCIAL PAJÁRITO DE LA CIUDAD. (MANTENIMIENTO GASTO) V/CONTRATO,,,,,,$286.160.400 V/2013,,,,,,,,$140.000.000 VF/146-2014,,,,,,$146.160.400</t>
  </si>
  <si>
    <t>ESTUDIOS HIDROLÓGICOS, HIDROGEOLÓGICOS, DISEÑOS HIDRÁULICOS Y DE REDES DE ALCANTARILLADO DE AGUA LLUVA EN DIFERENTES PUNTOS DE LA CIUDAD V/CONTRATO,,,,,,$345.127.173 V/2013,,,,,,,,$226.850.000 VF/80-2014,,,,,,$118.277.173</t>
  </si>
  <si>
    <t>Consorcio Drenaje</t>
  </si>
  <si>
    <t>INTERVENTORIA DE LA CONSTRUCCIÓN DE OBRAS DE MEJORAMIENTO DEL ESPACIO PÚBLICO EN LA ZONA 2, COMUNA 5,6 Y 7 PRIMERA ETAPA (MANTENIMIENTO GASTO) V/CONTRATO,,,,,,$350.673.336 V/2013,,,,,,,,$175.405.265 VF/147-2014,,,,,,$175.268.071</t>
  </si>
  <si>
    <t>Consorcio Martha Montoya -</t>
  </si>
  <si>
    <t>INTERVENTORIA DE LA CONSTRUCCIÓN DE OBRAS DE MEJORAMIENTO DEL ESPACIO PÚBLICO EN LA ZONA 1, COMUNA 1,2,3 Y 4 PRIMERA ETAPA (MANTENIMIENTO GASTO) V/CONTRATO,,,,,,,,$312.104.960 V/2013,,,,,,,,,,$156.070.457 VF/147-2014,,,,,,,,$156.034.503</t>
  </si>
  <si>
    <t>Consorcio Inter Zona 1-2013</t>
  </si>
  <si>
    <t>CONSTRUCCIÓN DE OBRAS DE CONTENCIÓN, PROTECCIÓN, MITIGACIÓN Y OBRAS COMPLEMENTARIAS DE LA MALLA VIAL EN DIRENTES SITIOS DEL ÁREA URBANA Y RURAL DEL MUNICIPIO DE MEDELLÍN (MANTENIMIENTO GASTO) V/CONTRATO,,,,,,$533.282.450 V/2013,,,,,,,,$110.000.000 VF/146-2014,,,,,,$423.282.450</t>
  </si>
  <si>
    <t>INTERVENTORÍA PARA LA AMPLIACIÓN DE LA CARRERA 80 ENTRE LAS CALLES 77 BB Y 80 Y OBRAS COMPLEMENTARIAS (MANTENIMIENTO GASTO) V/CONTRATO ,,,,$810.151.759 V/2013,,,,,,$264.000.000 VF/145-2014,,,,$477.565.759</t>
  </si>
  <si>
    <t>Consorcio DH</t>
  </si>
  <si>
    <t>4600051873</t>
  </si>
  <si>
    <t>4600051881</t>
  </si>
  <si>
    <t>Atención Logística y Académica para la evaluación de la Operación SPACE. UNGRD, asociado al componente reducción del riesgo FONG</t>
  </si>
  <si>
    <t>Promotora Hotel San Fernando Plaza</t>
  </si>
  <si>
    <t>Gomez Garcia Julio Arturo</t>
  </si>
  <si>
    <t>Panamerican Security de Colombia Lt</t>
  </si>
  <si>
    <t>Adquisición de vehículo automotor, tipo camioneta, con blindaje nivel III, de servicio oficial, para el Municipio de Medellín, Secretaría de Movilidad. III, de servicio oficial, para el Municipio de Medellín</t>
  </si>
  <si>
    <t>RENDON RIOS ADRIANA LUCIA</t>
  </si>
  <si>
    <t>OSPINA TORO MONICA</t>
  </si>
  <si>
    <t>ARANGO LOTERO JUAN CAMILO</t>
  </si>
  <si>
    <t>BETANCUR BETANCUR ISABEL CRISTINA</t>
  </si>
  <si>
    <t>HERNANDEZ LOPEZ CARMEN ADRIANA</t>
  </si>
  <si>
    <t>MAZO RUIZ ALBERTO ELIAS</t>
  </si>
  <si>
    <t>MEJÍA IZQUIERDO GEMA MARÍA</t>
  </si>
  <si>
    <t>MONTOYA RIVILLAS SANDRA MILENA</t>
  </si>
  <si>
    <t>SEPULVEDA CEBALLOS DORA ESTER</t>
  </si>
  <si>
    <t>TORRES ZAPATA JORGE WILLIAM</t>
  </si>
  <si>
    <t>NIZHELSKI ALEXANDER GRIEGOVIECH</t>
  </si>
  <si>
    <t>TAMAYO BERNAL NATALIA</t>
  </si>
  <si>
    <t>CIVILEC Y COMPAÑÍA LIMITADA</t>
  </si>
  <si>
    <t xml:space="preserve">SI </t>
  </si>
  <si>
    <t>CORREA ZAPATA KAREN AUXILIADORA</t>
  </si>
  <si>
    <t>VELASQUEZ SERNA JORGE MARIO</t>
  </si>
  <si>
    <t>ESPINOSA YEPES FREDY ALBERTO</t>
  </si>
  <si>
    <t>MEJIA OROZCO LEON JAIRO</t>
  </si>
  <si>
    <t>GUARIN GARZON ROSA MARIA</t>
  </si>
  <si>
    <t>CAICEDO VILLEGAS SONIA MARITZA</t>
  </si>
  <si>
    <t>MARTINEZ OTERO LUIS MIGUEL</t>
  </si>
  <si>
    <t>MUÑOZ MONTOYA CARLOS ALBERTO</t>
  </si>
  <si>
    <t>SALAZAR VELEZ JUAN MARTIN</t>
  </si>
  <si>
    <t xml:space="preserve"> ZAPATA DUQUE JAIME ALONSO</t>
  </si>
  <si>
    <t>CORRAL BLANDON JULIO CESAR</t>
  </si>
  <si>
    <t>DUQUE AGUDELO ANGELA MARIA</t>
  </si>
  <si>
    <t xml:space="preserve">MURILLO SALAZAR RUPERTO ANTONIO </t>
  </si>
  <si>
    <t>VALENCIA JARAMILLO DORIS</t>
  </si>
  <si>
    <t xml:space="preserve">ARIAS VANEGAS ANGELA MARIA </t>
  </si>
  <si>
    <t>ARDILA BUILES LUIS OCTAVIO</t>
  </si>
  <si>
    <t>PEREZ LOPEZ JOHN JAIRO</t>
  </si>
  <si>
    <t>HEBERT LIZARDO DORADO DORADO</t>
  </si>
  <si>
    <t>ATEHORTUA GOEZ LUZ JEANNETTE</t>
  </si>
  <si>
    <t>JIMENEZ GIRALDO JORGE LEON</t>
  </si>
  <si>
    <t>ALVAREZ HENAO DIANA MARCELA</t>
  </si>
  <si>
    <t>BEDOYA GIRALDO DIANA CAROLINA</t>
  </si>
  <si>
    <t>RODRIGUEZ JARAMILLO ALEJANDRO ALIRIO</t>
  </si>
  <si>
    <t xml:space="preserve"> LÓPEZ MENDOZA RICARDO JOSÉ</t>
  </si>
  <si>
    <t xml:space="preserve"> FLOREZ HERNANDEZ JOSÉ DE JESÚS</t>
  </si>
  <si>
    <t>BENJUMEA PEREZ GLORIA INES</t>
  </si>
  <si>
    <t>CANO JARAMILLO HECTOR JULIO</t>
  </si>
  <si>
    <t>GOMEZ CUERVO JAIME ALBERTO</t>
  </si>
  <si>
    <t>ZAPATA TOBON DOLLY DEL SOCORRO</t>
  </si>
  <si>
    <t>MEJIA IZQUIERDO GEMA MARIA</t>
  </si>
  <si>
    <t>BALBIN PEREZ MAURICIO</t>
  </si>
  <si>
    <t>TORO OSPINA MONICA</t>
  </si>
  <si>
    <t>GOMEZ PALACIO FANNY DEL SOCORRO</t>
  </si>
  <si>
    <t>MIDAS RODAS MARIA LORENA</t>
  </si>
  <si>
    <t>USMA HERRERA GUSTAVO ALCIDES</t>
  </si>
  <si>
    <t>Adminstración  delegada de recursospara la ejecución de estrategias de Comunicación , planes de medios</t>
  </si>
  <si>
    <t>Prestación de servicios para la producción de programas institucionales, vifdeos y transmisiones especiales por Telemedellín.</t>
  </si>
  <si>
    <t>Administración delegada de recursos para la operación lógistica de eventos y disposición de espacios.</t>
  </si>
  <si>
    <t xml:space="preserve">Asociación  Canal local de Telemedellín- Telemedellín </t>
  </si>
  <si>
    <t>Plaza Mayor Medellín Convenciones y Exposiciones S.A.</t>
  </si>
  <si>
    <t xml:space="preserve"> VELASQUEZ JARAMILLO JESUS ALONSO</t>
  </si>
  <si>
    <t xml:space="preserve">MEJIA VALENCIA MARINO ANTONIO </t>
  </si>
  <si>
    <t xml:space="preserve"> QUIROZ BETANCUR VICTOR MANUEL</t>
  </si>
  <si>
    <t>URREGO URREGO GLORIA EMILSE</t>
  </si>
  <si>
    <t>RIOS PEÑA XIMENA ALEXANDRA</t>
  </si>
  <si>
    <t>PASQUALOTTO VOLA AUGUSTO DAVIDE GIO</t>
  </si>
  <si>
    <t>MEJIA PINEDA OLGA LUCIA</t>
  </si>
  <si>
    <t>TAMAYO GARCIA SILVIA ELENA</t>
  </si>
  <si>
    <t>POSADA CASTANO OSCAR HERNAN</t>
  </si>
  <si>
    <t>VELEZ RUIZ LINA MARIA</t>
  </si>
  <si>
    <t>VILLA SANCHEZ GLORIA INES</t>
  </si>
  <si>
    <t>GARNICA DIAZ EDINSON OCTAVIO</t>
  </si>
  <si>
    <t>HENAO GAVIRIA CARLOS JULIAN</t>
  </si>
  <si>
    <t>VILLA MARTINEZ ROBERTO HERNAN</t>
  </si>
  <si>
    <t>OQUENDO USUGA FREDY</t>
  </si>
  <si>
    <t>HIGUITA LOPERA WILLIAM ALBERTO</t>
  </si>
  <si>
    <t>MAZO ELORZA FABIAN ALIRIO</t>
  </si>
  <si>
    <t>HURTADO PEREZ FREDY ALBERTO</t>
  </si>
  <si>
    <t>NOREÑA ZEA MARIA XIMENA</t>
  </si>
  <si>
    <t>4600051215</t>
  </si>
  <si>
    <t>Prestación de Servicios Profesionales para realizar el seguimiento y acompañamiento en las acciones que se cumplan en la Secretaría de Salud, relacionado con los temas de Participación social en Salud de la Zona del Municipio de Medellín asignada.</t>
  </si>
  <si>
    <t>Ortiz Trujillo Rosalba</t>
  </si>
  <si>
    <t>Aguirre Restrepo Mayra Cristina</t>
  </si>
  <si>
    <t>Unión Temporal Medellín</t>
  </si>
  <si>
    <t>Asesorías y  Soluciones Integrales en Salud A&amp;S SA</t>
  </si>
  <si>
    <t>VCO S.A</t>
  </si>
  <si>
    <t>VCO Medellín Ltda</t>
  </si>
  <si>
    <t>Consorcio Educación</t>
  </si>
  <si>
    <t>Ingap SAS</t>
  </si>
  <si>
    <t xml:space="preserve">Hoyos García Edgar Adolfo </t>
  </si>
  <si>
    <t>Consorcio Malla Vial Medellín</t>
  </si>
  <si>
    <t>Projekta Ltda Ingenieros Consultores</t>
  </si>
  <si>
    <t>Julio López de Mesa y Cia Ltda</t>
  </si>
  <si>
    <t xml:space="preserve">Rozo Zapata Harol Fernando </t>
  </si>
  <si>
    <t xml:space="preserve">Patiño Lemos Cesar Darío </t>
  </si>
  <si>
    <t>U.T.  EIP- Ingeocilcon</t>
  </si>
  <si>
    <t>EIP LTDA</t>
  </si>
  <si>
    <t>Ingeocilcon SAS</t>
  </si>
  <si>
    <t>Consorcio GMS-Mah-Ingedelta</t>
  </si>
  <si>
    <t>GMS Ingenieros Consultores SAS</t>
  </si>
  <si>
    <t xml:space="preserve">Herrera Manrique Mauricio Alejandro </t>
  </si>
  <si>
    <t>Ingedelta Ltda</t>
  </si>
  <si>
    <t>Vasquez Gaviria Andres Enrique</t>
  </si>
  <si>
    <t xml:space="preserve">Mora Henao Jorge Enrique </t>
  </si>
  <si>
    <t>Consorcio Inteventores Puente Madre Laura</t>
  </si>
  <si>
    <t>Interventorias y Diseños SA</t>
  </si>
  <si>
    <t>Integral SA</t>
  </si>
  <si>
    <t>Consorcio Aguas Medellín</t>
  </si>
  <si>
    <t xml:space="preserve">Rodríguez Gómez Elberto Adilio </t>
  </si>
  <si>
    <t>Ingesap E.U</t>
  </si>
  <si>
    <t>Consorcio Desarrollo Vial Medellín</t>
  </si>
  <si>
    <t>Edinter SAS</t>
  </si>
  <si>
    <t>Jasen Consultores SAS</t>
  </si>
  <si>
    <t>Concrevias Ltda</t>
  </si>
  <si>
    <t xml:space="preserve">Gil Cardona Mario de Jesús </t>
  </si>
  <si>
    <t>Consorcio P3 - Geodic</t>
  </si>
  <si>
    <t xml:space="preserve">Colorado Rueda Javier </t>
  </si>
  <si>
    <t>Geodic SAS</t>
  </si>
  <si>
    <t>Consorcio Aplicar Mitigación De Riesgo</t>
  </si>
  <si>
    <t xml:space="preserve">Vergara Orozco Johnny Alberto </t>
  </si>
  <si>
    <t>Ingeniería Aplicar Ltda</t>
  </si>
  <si>
    <t>Consorcio Inter Vías Medellín</t>
  </si>
  <si>
    <t>Construcciones E Inversiones Asociadas SAS</t>
  </si>
  <si>
    <t>Acero y Concreto SAS</t>
  </si>
  <si>
    <t>Arredondo Madrid Ingenieros Civiles (A.I.M) Limitada</t>
  </si>
  <si>
    <t>JPS Ingeniería Sociedad A´nomina</t>
  </si>
  <si>
    <t>Iconsulting S.A.S</t>
  </si>
  <si>
    <t>Consorcio Supervisores Viales Medellín</t>
  </si>
  <si>
    <t>D.IS. S.A.S</t>
  </si>
  <si>
    <t>Electrodiseños SA</t>
  </si>
  <si>
    <t xml:space="preserve">Ramírez Barbosa German                                         </t>
  </si>
  <si>
    <t>Ossa López Álvaro de Jesús</t>
  </si>
  <si>
    <t>Bernardo Ancizar Ossa López</t>
  </si>
  <si>
    <t>Unión Temporal E.A.T</t>
  </si>
  <si>
    <t>Junta de Acción Comunal  Versalles</t>
  </si>
  <si>
    <t>EAT Unidos Al Futuro</t>
  </si>
  <si>
    <t xml:space="preserve">Pavimentar SA - </t>
  </si>
  <si>
    <t xml:space="preserve">Asfalto y Hormigón SA </t>
  </si>
  <si>
    <t xml:space="preserve">Soluciones de Trafico Ltda </t>
  </si>
  <si>
    <t xml:space="preserve">Barreneche Osorio Queny Patricia  </t>
  </si>
  <si>
    <t>Los Castores Construcciones SAS</t>
  </si>
  <si>
    <t xml:space="preserve">Ingestructuras Ingenieros SAS </t>
  </si>
  <si>
    <t>Vías y Viviendas SAS</t>
  </si>
  <si>
    <t xml:space="preserve">Civing Ingenieros Contratistas S en C </t>
  </si>
  <si>
    <t>Vallejo H Ingenieros Consultores Constructores SAS</t>
  </si>
  <si>
    <t>Consorcio Amalia Andenes Comuna 70</t>
  </si>
  <si>
    <t>Gerencia de Desarrollos Civiles e Inmobiliarios SA</t>
  </si>
  <si>
    <t xml:space="preserve">Trainco SA </t>
  </si>
  <si>
    <t>Consorcio Santiago Mejoramiento Vial</t>
  </si>
  <si>
    <t>Paencia SAS</t>
  </si>
  <si>
    <t>Gedensa SA (Gerencia de Desarrollos e Inmobiliarios SA</t>
  </si>
  <si>
    <t>U.T EIP - Jaider</t>
  </si>
  <si>
    <t>E.I.P Ltda</t>
  </si>
  <si>
    <t xml:space="preserve">Sepúlveda García Jaider Eugenio </t>
  </si>
  <si>
    <t xml:space="preserve">Mejía Sierra Gloria  </t>
  </si>
  <si>
    <t>Ingedelca Ltda</t>
  </si>
  <si>
    <t xml:space="preserve">Arias Daniel Eduardo </t>
  </si>
  <si>
    <t>Iconsulting S.A.S (Interventorias y Consultorias en Ingenieria SAS</t>
  </si>
  <si>
    <t>Consorcio Martha Montoya - Inplayco</t>
  </si>
  <si>
    <t xml:space="preserve">Montoya Martínez Martha C </t>
  </si>
  <si>
    <t>Inplayco Ltda</t>
  </si>
  <si>
    <t>PH Ingeniería de Colombia SAS</t>
  </si>
  <si>
    <t>Compañía de Proyectos Técnicos CPT SA</t>
  </si>
  <si>
    <t>Donado Arce &amp; Cia SAS</t>
  </si>
  <si>
    <t>Hol SAS</t>
  </si>
  <si>
    <t xml:space="preserve">Consorcio Consultores Viales </t>
  </si>
  <si>
    <t>D.I.S. S.A.S</t>
  </si>
  <si>
    <t>RODRIGUEZ GARRO FABIAN DE JESUS</t>
  </si>
  <si>
    <t>HOYOS GRACIA PEDRO FERNANDO</t>
  </si>
  <si>
    <t>JIMENEZ LUZ CONSTANZA</t>
  </si>
  <si>
    <t>ISAZA CRUZ CLAUDIA PATRICIA</t>
  </si>
  <si>
    <t>120064</t>
  </si>
  <si>
    <t>PRESTACIÓN DE SERVICIOS TECNICOS COMO TECNICO PROFESIONAL EN LAS AREAS AFINES AL TEMA FORESTAL PARA PRESTAR EL APOYO TECNICO DE PRODUCCION DE MATERIAL VEGETAL EN EL VIVERO MUNICIPAL E INTERVENCIONES EN ZONAS VERDES PUBLICAS DEL MUNICIPIO DE MEDELLÍN.</t>
  </si>
  <si>
    <t>Olaya Molina Luis Fernando</t>
  </si>
  <si>
    <t>URIBE BRAVO ANGELA MARIA</t>
  </si>
  <si>
    <t>4600051558</t>
  </si>
  <si>
    <t>INTERVENTORÍA PARA LAS OBRAS DE FRESADO, REPAVIMENTACIÓN E INFRAESTRUCTURA ASOCIADA EN LA CIUDAD</t>
  </si>
  <si>
    <t>Consorcio Inter Vias Medellin</t>
  </si>
  <si>
    <t>ARENAS ZAPATA GUSTAVO ALONSO</t>
  </si>
  <si>
    <t>4600051567</t>
  </si>
  <si>
    <t>INTERVENTORIA PARA LAS OBRAS DE PARCHEO DE FALLOS EN LA CIUDAD</t>
  </si>
  <si>
    <t>NOGAALL S.A.</t>
  </si>
  <si>
    <t>CONSTRUCCIONES E INTERVENTORIAS MAURICIO GUTIERREZ CIMAG S.A.S.</t>
  </si>
  <si>
    <t>PABON MUÑOZ CARLINA DEL SOCORRO</t>
  </si>
  <si>
    <t>CONSORCIO CVH</t>
  </si>
  <si>
    <t>CORRALES BETANCUR VILLANY MARIA</t>
  </si>
  <si>
    <t>Contratado</t>
  </si>
  <si>
    <t>LOPEZ ARIAS JOSE GILBERTO</t>
  </si>
  <si>
    <t>MARIN ECHAVARRIA HELMER ADRIAN</t>
  </si>
  <si>
    <t>BEDOYA MUNERA JOANNA</t>
  </si>
  <si>
    <t>JARAMILLO TORRES LUIS FERNANDO</t>
  </si>
  <si>
    <t>MUÑOZ PIMIENTA MARIO ANTONIO</t>
  </si>
  <si>
    <t>GARCIA ECHEVERRY MARIO ALBERTO</t>
  </si>
  <si>
    <t>ALZATE PARRA JORGE ARTURO</t>
  </si>
  <si>
    <t>RENDON CARMONA JUAN GUILLERMO</t>
  </si>
  <si>
    <t>Contratada</t>
  </si>
  <si>
    <t>GUTIERREZ VELASQUEZ LUZ AMPARO</t>
  </si>
  <si>
    <t>TANGARIFE DAVID LIRIANA DEL SOCORRO</t>
  </si>
  <si>
    <t>INSTITUCION UNIVERSITARIA PASCUAL B</t>
  </si>
  <si>
    <t xml:space="preserve">OSORIO RAMIREZ HENRY </t>
  </si>
  <si>
    <t>Consorcio Metropolitano 2013</t>
  </si>
  <si>
    <t xml:space="preserve">Garzón Forero Oscar Daniel </t>
  </si>
  <si>
    <t>G&amp;G Construcciones SAS</t>
  </si>
  <si>
    <t>Compañía de Asesorias y Construcción SAS - Casco</t>
  </si>
  <si>
    <t>Construcciones E Inversiones Beta SAS- Consinbe SAS</t>
  </si>
  <si>
    <t>Diseño Concretos LTDA</t>
  </si>
  <si>
    <t xml:space="preserve">Estrada Acuña Edisson Arturo </t>
  </si>
  <si>
    <t xml:space="preserve">GONZALEZ OSORIO ADRIANA </t>
  </si>
  <si>
    <t xml:space="preserve">AGUIRRE BEDOYA JAZMIN ESTELLA </t>
  </si>
  <si>
    <t xml:space="preserve"> VARGAS VELASQUEZ DIANA PATRICIA</t>
  </si>
  <si>
    <t xml:space="preserve">CONSORCIO 56 </t>
  </si>
  <si>
    <t>CONSORCIO 60</t>
  </si>
  <si>
    <t>CONSORCIO INTERZONA 1-2013</t>
  </si>
  <si>
    <t xml:space="preserve">CONSORCIO 56  </t>
  </si>
  <si>
    <t xml:space="preserve"> Mesa Sierra Fernando</t>
  </si>
  <si>
    <r>
      <t xml:space="preserve">1
NIT SUJETO VIGILADO
</t>
    </r>
    <r>
      <rPr>
        <sz val="8"/>
        <color theme="1"/>
        <rFont val="Arial"/>
        <family val="2"/>
      </rPr>
      <t>(Sin digito de verificación)</t>
    </r>
  </si>
  <si>
    <r>
      <t>Los campos de las</t>
    </r>
    <r>
      <rPr>
        <b/>
        <sz val="8"/>
        <color theme="1"/>
        <rFont val="Arial"/>
        <family val="2"/>
      </rPr>
      <t xml:space="preserve"> columnas 9 "MODALIDAD DE SELECCIÓN"</t>
    </r>
    <r>
      <rPr>
        <sz val="8"/>
        <color theme="1"/>
        <rFont val="Arial"/>
        <family val="2"/>
      </rPr>
      <t>; se encuentran vacíos; toda vez que se rigen por Régimen Especial (Ley 489) y no esta contemplado en las opciones del formato F 20.1. Se habla de modalidades de selección solo para aquellos contratos que se rigen por la Ley 80 de 1.993; Estatuto de Contratación Estatal.</t>
    </r>
  </si>
  <si>
    <r>
      <t xml:space="preserve">Los campos de las </t>
    </r>
    <r>
      <rPr>
        <b/>
        <sz val="8"/>
        <color theme="1"/>
        <rFont val="Arial"/>
        <family val="2"/>
      </rPr>
      <t xml:space="preserve">columnas 3 "REGIMEN DE CONTRATACIÓN y 9 "MODALIDAD DE SELECCIÓN", </t>
    </r>
    <r>
      <rPr>
        <sz val="8"/>
        <color theme="1"/>
        <rFont val="Arial"/>
        <family val="2"/>
      </rPr>
      <t>se encuentran vacíos; toda vez que se rige por Régimen Especial (Ley 1493 de 2011) y no esta contemplado en las opciones del formato F 20.1. Se habla de modalidades de selección solo para aquellos contratos que se rigen por la Ley 80 de 1.993; Estatuto de Contratación Estatal.</t>
    </r>
  </si>
  <si>
    <r>
      <t xml:space="preserve">Los campos de la </t>
    </r>
    <r>
      <rPr>
        <b/>
        <sz val="8"/>
        <color theme="1"/>
        <rFont val="Arial"/>
        <family val="2"/>
      </rPr>
      <t xml:space="preserve">columna 3 "REGIMEN DE CONTRATACIÓN , </t>
    </r>
    <r>
      <rPr>
        <sz val="8"/>
        <color theme="1"/>
        <rFont val="Arial"/>
        <family val="2"/>
      </rPr>
      <t>se encuentran vacíos; toda vez que se rige por Régimen Especial (Ley 1493 de 2011) y no esta contemplado en las opciones del formato F 20.1.</t>
    </r>
  </si>
  <si>
    <t>18
FECHA DE SUSCRIPCIÓN DEL  CONTRATO
(aaaa-mm-dd)</t>
  </si>
  <si>
    <t xml:space="preserve">Otros </t>
  </si>
  <si>
    <t xml:space="preserve">Consultoría </t>
  </si>
  <si>
    <t>Municipio de Medellín</t>
  </si>
  <si>
    <t xml:space="preserve">González Bedoya Felipe </t>
  </si>
  <si>
    <t>Castrillon Bustamante Jorge Hernando</t>
  </si>
  <si>
    <t>Construcciones y Reformas Camarera</t>
  </si>
  <si>
    <t>Consorcio CM-66 de 2013</t>
  </si>
  <si>
    <t>Inconsulting SAS</t>
  </si>
  <si>
    <t>Ceas SA</t>
  </si>
  <si>
    <t>Garcia Parra Alvaro</t>
  </si>
  <si>
    <t>Consorcio El Tambo</t>
  </si>
  <si>
    <r>
      <t xml:space="preserve">Los campos de las columnas </t>
    </r>
    <r>
      <rPr>
        <b/>
        <sz val="8"/>
        <color theme="1"/>
        <rFont val="Arial"/>
        <family val="2"/>
      </rPr>
      <t>27</t>
    </r>
    <r>
      <rPr>
        <sz val="8"/>
        <color theme="1"/>
        <rFont val="Arial"/>
        <family val="2"/>
      </rPr>
      <t xml:space="preserve"> </t>
    </r>
    <r>
      <rPr>
        <b/>
        <sz val="8"/>
        <color theme="1"/>
        <rFont val="Arial"/>
        <family val="2"/>
      </rPr>
      <t>"CONSTITUYO FIDUCIA MERCANTIL",</t>
    </r>
    <r>
      <rPr>
        <sz val="8"/>
        <color theme="1"/>
        <rFont val="Arial"/>
        <family val="2"/>
      </rPr>
      <t xml:space="preserve"> 28 </t>
    </r>
    <r>
      <rPr>
        <b/>
        <sz val="8"/>
        <color theme="1"/>
        <rFont val="Arial"/>
        <family val="2"/>
      </rPr>
      <t>“FECHA INICIO DEL CONTRATO”</t>
    </r>
    <r>
      <rPr>
        <sz val="8"/>
        <color theme="1"/>
        <rFont val="Arial"/>
        <family val="2"/>
      </rPr>
      <t xml:space="preserve"> y 29 </t>
    </r>
    <r>
      <rPr>
        <b/>
        <sz val="8"/>
        <color theme="1"/>
        <rFont val="Arial"/>
        <family val="2"/>
      </rPr>
      <t>“FECHA TERMINACIÓN DEL CONTRATO”,</t>
    </r>
    <r>
      <rPr>
        <sz val="8"/>
        <color theme="1"/>
        <rFont val="Arial"/>
        <family val="2"/>
      </rPr>
      <t xml:space="preserve"> se encuentran vacíos; toda vez que el contrato aún no ha iniciado.</t>
    </r>
  </si>
  <si>
    <r>
      <t xml:space="preserve">Los campos de las columnas </t>
    </r>
    <r>
      <rPr>
        <b/>
        <sz val="8"/>
        <color theme="1"/>
        <rFont val="Arial"/>
        <family val="2"/>
      </rPr>
      <t>27</t>
    </r>
    <r>
      <rPr>
        <sz val="8"/>
        <color theme="1"/>
        <rFont val="Arial"/>
        <family val="2"/>
      </rPr>
      <t xml:space="preserve"> </t>
    </r>
    <r>
      <rPr>
        <b/>
        <sz val="8"/>
        <color theme="1"/>
        <rFont val="Arial"/>
        <family val="2"/>
      </rPr>
      <t>"CONSTITUYO FIDUCIA MERCANTIL",</t>
    </r>
    <r>
      <rPr>
        <sz val="8"/>
        <color theme="1"/>
        <rFont val="Arial"/>
        <family val="2"/>
      </rPr>
      <t xml:space="preserve"> </t>
    </r>
    <r>
      <rPr>
        <b/>
        <sz val="8"/>
        <color theme="1"/>
        <rFont val="Arial"/>
        <family val="2"/>
      </rPr>
      <t>28 “FECHA INICIO DEL CONTRATO”</t>
    </r>
    <r>
      <rPr>
        <sz val="8"/>
        <color theme="1"/>
        <rFont val="Arial"/>
        <family val="2"/>
      </rPr>
      <t xml:space="preserve"> y</t>
    </r>
    <r>
      <rPr>
        <b/>
        <sz val="8"/>
        <color theme="1"/>
        <rFont val="Arial"/>
        <family val="2"/>
      </rPr>
      <t xml:space="preserve"> 29 “FECHA TERMINACIÓN DEL CONTRATO”,</t>
    </r>
    <r>
      <rPr>
        <sz val="8"/>
        <color theme="1"/>
        <rFont val="Arial"/>
        <family val="2"/>
      </rPr>
      <t xml:space="preserve"> se encuentran vacíos; toda vez que el contrato aún no ha iniciado.</t>
    </r>
  </si>
  <si>
    <r>
      <t>Los campos de las columnas</t>
    </r>
    <r>
      <rPr>
        <b/>
        <sz val="8"/>
        <color theme="1"/>
        <rFont val="Arial"/>
        <family val="2"/>
      </rPr>
      <t xml:space="preserve"> 27 "CONSTITUYO FIDUCIA MERCANTIL", 28 “FECHA INICIO DEL CONTRATO” </t>
    </r>
    <r>
      <rPr>
        <sz val="8"/>
        <color theme="1"/>
        <rFont val="Arial"/>
        <family val="2"/>
      </rPr>
      <t>y</t>
    </r>
    <r>
      <rPr>
        <b/>
        <sz val="8"/>
        <color theme="1"/>
        <rFont val="Arial"/>
        <family val="2"/>
      </rPr>
      <t xml:space="preserve"> 29 “FECHA TERMINACIÓN DEL CONTRATO”,</t>
    </r>
    <r>
      <rPr>
        <sz val="8"/>
        <color theme="1"/>
        <rFont val="Arial"/>
        <family val="2"/>
      </rPr>
      <t xml:space="preserve"> se encuentran vacíos; toda vez que el contrato aún no ha iniciado.</t>
    </r>
  </si>
  <si>
    <r>
      <t xml:space="preserve">Los campos de las columnas </t>
    </r>
    <r>
      <rPr>
        <b/>
        <sz val="8"/>
        <color theme="1"/>
        <rFont val="Arial"/>
        <family val="2"/>
      </rPr>
      <t>27</t>
    </r>
    <r>
      <rPr>
        <sz val="8"/>
        <color theme="1"/>
        <rFont val="Arial"/>
        <family val="2"/>
      </rPr>
      <t xml:space="preserve"> </t>
    </r>
    <r>
      <rPr>
        <b/>
        <sz val="8"/>
        <color theme="1"/>
        <rFont val="Arial"/>
        <family val="2"/>
      </rPr>
      <t>"CONSTITUYO FIDUCIA MERCANTIL", 28</t>
    </r>
    <r>
      <rPr>
        <sz val="8"/>
        <color theme="1"/>
        <rFont val="Arial"/>
        <family val="2"/>
      </rPr>
      <t xml:space="preserve"> </t>
    </r>
    <r>
      <rPr>
        <b/>
        <sz val="8"/>
        <color theme="1"/>
        <rFont val="Arial"/>
        <family val="2"/>
      </rPr>
      <t>“FECHA INICIO DEL CONTRATO”</t>
    </r>
    <r>
      <rPr>
        <sz val="8"/>
        <color theme="1"/>
        <rFont val="Arial"/>
        <family val="2"/>
      </rPr>
      <t xml:space="preserve"> y </t>
    </r>
    <r>
      <rPr>
        <b/>
        <sz val="8"/>
        <color theme="1"/>
        <rFont val="Arial"/>
        <family val="2"/>
      </rPr>
      <t>29</t>
    </r>
    <r>
      <rPr>
        <sz val="8"/>
        <color theme="1"/>
        <rFont val="Arial"/>
        <family val="2"/>
      </rPr>
      <t xml:space="preserve"> </t>
    </r>
    <r>
      <rPr>
        <b/>
        <sz val="8"/>
        <color theme="1"/>
        <rFont val="Arial"/>
        <family val="2"/>
      </rPr>
      <t>“FECHA TERMINACIÓN DEL CONTRATO”,</t>
    </r>
    <r>
      <rPr>
        <sz val="8"/>
        <color theme="1"/>
        <rFont val="Arial"/>
        <family val="2"/>
      </rPr>
      <t xml:space="preserve"> se encuentran vacíos; toda vez que el contrato aún no ha iniciado.</t>
    </r>
  </si>
  <si>
    <r>
      <t xml:space="preserve">Los campos de las columnas </t>
    </r>
    <r>
      <rPr>
        <b/>
        <sz val="8"/>
        <color theme="1"/>
        <rFont val="Arial"/>
        <family val="2"/>
      </rPr>
      <t xml:space="preserve">27 "CONSTITUYO FIDUCIA MERCANTIL", 28 “FECHA INICIO DEL CONTRATO” </t>
    </r>
    <r>
      <rPr>
        <sz val="8"/>
        <color theme="1"/>
        <rFont val="Arial"/>
        <family val="2"/>
      </rPr>
      <t>y</t>
    </r>
    <r>
      <rPr>
        <b/>
        <sz val="8"/>
        <color theme="1"/>
        <rFont val="Arial"/>
        <family val="2"/>
      </rPr>
      <t xml:space="preserve"> 29 “FECHA TERMINACIÓN DEL CONTRATO”,</t>
    </r>
    <r>
      <rPr>
        <sz val="8"/>
        <color theme="1"/>
        <rFont val="Arial"/>
        <family val="2"/>
      </rPr>
      <t xml:space="preserve"> se encuentran vacíos; toda vez que el contrato aún no ha iniciado.</t>
    </r>
  </si>
  <si>
    <r>
      <t xml:space="preserve">Los campos de las columnas </t>
    </r>
    <r>
      <rPr>
        <b/>
        <sz val="8"/>
        <color theme="1"/>
        <rFont val="Arial"/>
        <family val="2"/>
      </rPr>
      <t xml:space="preserve">19 "CÉDULA / NIT DEL INTERVENTOR o SUPERVISOR", 20 "NOMBRE COMPLETO INTERVENTOR o SUPERVISOR",  27 "CONSTITUYO FIDUCIA MERCANTIL", 28 “FECHA INICIO DEL CONTRATO” </t>
    </r>
    <r>
      <rPr>
        <sz val="8"/>
        <color theme="1"/>
        <rFont val="Arial"/>
        <family val="2"/>
      </rPr>
      <t>y</t>
    </r>
    <r>
      <rPr>
        <b/>
        <sz val="8"/>
        <color theme="1"/>
        <rFont val="Arial"/>
        <family val="2"/>
      </rPr>
      <t xml:space="preserve"> 29 “FECHA TERMINACIÓN DEL CONTRATO”,</t>
    </r>
    <r>
      <rPr>
        <sz val="8"/>
        <color theme="1"/>
        <rFont val="Arial"/>
        <family val="2"/>
      </rPr>
      <t xml:space="preserve"> se encuentran vacíos; toda vez que el contrato ésta sin adjudicar, que será por Concurso de Méritos.</t>
    </r>
  </si>
  <si>
    <r>
      <t xml:space="preserve">Los campos de las columnas </t>
    </r>
    <r>
      <rPr>
        <b/>
        <sz val="8"/>
        <color theme="1"/>
        <rFont val="Arial"/>
        <family val="2"/>
      </rPr>
      <t xml:space="preserve">19 "CÉDULA / NIT DEL INTERVENTOR o SUPERVISOR", 27 "CONSTITUYO FIDUCIA MERCANTIL", 28 “FECHA INICIO DEL CONTRATO” </t>
    </r>
    <r>
      <rPr>
        <sz val="8"/>
        <color theme="1"/>
        <rFont val="Arial"/>
        <family val="2"/>
      </rPr>
      <t xml:space="preserve">y </t>
    </r>
    <r>
      <rPr>
        <b/>
        <sz val="8"/>
        <color theme="1"/>
        <rFont val="Arial"/>
        <family val="2"/>
      </rPr>
      <t>29 “FECHA TERMINACIÓN DEL CONTRATO”,</t>
    </r>
    <r>
      <rPr>
        <sz val="8"/>
        <color theme="1"/>
        <rFont val="Arial"/>
        <family val="2"/>
      </rPr>
      <t xml:space="preserve"> se encuentran vacíos; toda vez que el contrato ésta sin  legalizar.
En Complementos, los campos de las columnas </t>
    </r>
    <r>
      <rPr>
        <b/>
        <sz val="8"/>
        <color theme="1"/>
        <rFont val="Arial"/>
        <family val="2"/>
      </rPr>
      <t xml:space="preserve">1 "Nit del Consorcio / Unión Temporal", 3 " Cédula / Nit de cada uno de los Integrantes del Consorcio o Unión Temporal" </t>
    </r>
    <r>
      <rPr>
        <sz val="8"/>
        <color theme="1"/>
        <rFont val="Arial"/>
        <family val="2"/>
      </rPr>
      <t xml:space="preserve">y </t>
    </r>
    <r>
      <rPr>
        <b/>
        <sz val="8"/>
        <color theme="1"/>
        <rFont val="Arial"/>
        <family val="2"/>
      </rPr>
      <t xml:space="preserve"> "Nombre de cada uno de los integrantes del Consorcio o Unión Temporal"</t>
    </r>
    <r>
      <rPr>
        <sz val="8"/>
        <color theme="1"/>
        <rFont val="Arial"/>
        <family val="2"/>
      </rPr>
      <t>, se encuentran vacíos toda vez que el contrato ésta sin  legalizar.</t>
    </r>
  </si>
  <si>
    <r>
      <t xml:space="preserve">Los campos de las columnas </t>
    </r>
    <r>
      <rPr>
        <b/>
        <sz val="8"/>
        <color theme="1"/>
        <rFont val="Arial"/>
        <family val="2"/>
      </rPr>
      <t>19 "CÉDULA / NIT DEL INTERVENTOR o SUPERVISOR", 20 "NOMBRE COMPLETO INTERVENTOR o SUPERVISOR",  27 "CONSTITUYO FIDUCIA MERCANTIL", 28 “FECHA INICIO DEL CONTRATO”</t>
    </r>
    <r>
      <rPr>
        <sz val="8"/>
        <color theme="1"/>
        <rFont val="Arial"/>
        <family val="2"/>
      </rPr>
      <t xml:space="preserve"> y</t>
    </r>
    <r>
      <rPr>
        <b/>
        <sz val="8"/>
        <color theme="1"/>
        <rFont val="Arial"/>
        <family val="2"/>
      </rPr>
      <t xml:space="preserve"> 29 “FECHA TERMINACIÓN DEL CONTRATO”,</t>
    </r>
    <r>
      <rPr>
        <sz val="8"/>
        <color theme="1"/>
        <rFont val="Arial"/>
        <family val="2"/>
      </rPr>
      <t xml:space="preserve"> se encuentran vacíos; toda vez que el contrato ésta sin adjudicar, que será por Concurso de Méritos.</t>
    </r>
  </si>
  <si>
    <r>
      <t xml:space="preserve">Los campos de las columnas </t>
    </r>
    <r>
      <rPr>
        <b/>
        <sz val="8"/>
        <color theme="1"/>
        <rFont val="Arial"/>
        <family val="2"/>
      </rPr>
      <t>27 "CONSTITUYO FIDUCIA MERCANTIL", 28 “FECHA INICIO DEL CONTRATO”</t>
    </r>
    <r>
      <rPr>
        <sz val="8"/>
        <color theme="1"/>
        <rFont val="Arial"/>
        <family val="2"/>
      </rPr>
      <t xml:space="preserve"> y </t>
    </r>
    <r>
      <rPr>
        <b/>
        <sz val="8"/>
        <color theme="1"/>
        <rFont val="Arial"/>
        <family val="2"/>
      </rPr>
      <t>29 “FECHA TERMINACIÓN DEL CONTRATO”,</t>
    </r>
    <r>
      <rPr>
        <sz val="8"/>
        <color theme="1"/>
        <rFont val="Arial"/>
        <family val="2"/>
      </rPr>
      <t xml:space="preserve"> se encuentran vacíos; toda vez que el contrato aún no ha iniciado.</t>
    </r>
  </si>
  <si>
    <r>
      <t>Los campos de las columnas</t>
    </r>
    <r>
      <rPr>
        <b/>
        <sz val="8"/>
        <color theme="1"/>
        <rFont val="Arial"/>
        <family val="2"/>
      </rPr>
      <t xml:space="preserve"> 27 "CONSTITUYO FIDUCIA MERCANTIL", 28 “FECHA INICIO DEL CONTRATO”</t>
    </r>
    <r>
      <rPr>
        <sz val="8"/>
        <color theme="1"/>
        <rFont val="Arial"/>
        <family val="2"/>
      </rPr>
      <t xml:space="preserve"> y </t>
    </r>
    <r>
      <rPr>
        <b/>
        <sz val="8"/>
        <color theme="1"/>
        <rFont val="Arial"/>
        <family val="2"/>
      </rPr>
      <t>29</t>
    </r>
    <r>
      <rPr>
        <sz val="8"/>
        <color theme="1"/>
        <rFont val="Arial"/>
        <family val="2"/>
      </rPr>
      <t xml:space="preserve"> </t>
    </r>
    <r>
      <rPr>
        <b/>
        <sz val="8"/>
        <color theme="1"/>
        <rFont val="Arial"/>
        <family val="2"/>
      </rPr>
      <t>“FECHA TERMINACIÓN DEL CONTRATO”,</t>
    </r>
    <r>
      <rPr>
        <sz val="8"/>
        <color theme="1"/>
        <rFont val="Arial"/>
        <family val="2"/>
      </rPr>
      <t xml:space="preserve"> se encuentran vacíos; toda vez que el contrato aún no ha iniciado.</t>
    </r>
  </si>
  <si>
    <r>
      <t xml:space="preserve">Los campos de las columnas </t>
    </r>
    <r>
      <rPr>
        <b/>
        <sz val="8"/>
        <color theme="1"/>
        <rFont val="Arial"/>
        <family val="2"/>
      </rPr>
      <t xml:space="preserve">19 "CÉDULA / NIT DEL INTERVENTOR o SUPERVISOR", 27 "CONSTITUYO FIDUCIA MERCANTIL", 28 “FECHA INICIO DEL CONTRATO” </t>
    </r>
    <r>
      <rPr>
        <sz val="8"/>
        <color theme="1"/>
        <rFont val="Arial"/>
        <family val="2"/>
      </rPr>
      <t>y</t>
    </r>
    <r>
      <rPr>
        <b/>
        <sz val="8"/>
        <color theme="1"/>
        <rFont val="Arial"/>
        <family val="2"/>
      </rPr>
      <t xml:space="preserve"> 29 “FECHA TERMINACIÓN DEL CONTRATO”, </t>
    </r>
    <r>
      <rPr>
        <sz val="8"/>
        <color theme="1"/>
        <rFont val="Arial"/>
        <family val="2"/>
      </rPr>
      <t xml:space="preserve">se encuentran vacíos; toda vez que el contrato ésta sin  legalizar.
En </t>
    </r>
    <r>
      <rPr>
        <b/>
        <sz val="8"/>
        <color theme="1"/>
        <rFont val="Arial"/>
        <family val="2"/>
      </rPr>
      <t>Complementos</t>
    </r>
    <r>
      <rPr>
        <sz val="8"/>
        <color theme="1"/>
        <rFont val="Arial"/>
        <family val="2"/>
      </rPr>
      <t xml:space="preserve">, los campos de las columnas </t>
    </r>
    <r>
      <rPr>
        <b/>
        <sz val="8"/>
        <color theme="1"/>
        <rFont val="Arial"/>
        <family val="2"/>
      </rPr>
      <t xml:space="preserve">1 "Nit del Consorcio / Unión Temporal", 3 " Cédula / Nit de cada uno de los Integrantes del Consorcio o Unión Temporal" </t>
    </r>
    <r>
      <rPr>
        <sz val="8"/>
        <color theme="1"/>
        <rFont val="Arial"/>
        <family val="2"/>
      </rPr>
      <t xml:space="preserve">y  </t>
    </r>
    <r>
      <rPr>
        <b/>
        <sz val="8"/>
        <color theme="1"/>
        <rFont val="Arial"/>
        <family val="2"/>
      </rPr>
      <t>"Nombre de cada uno de los integrantes del Consorcio o Unión Temporal"</t>
    </r>
    <r>
      <rPr>
        <sz val="8"/>
        <color theme="1"/>
        <rFont val="Arial"/>
        <family val="2"/>
      </rPr>
      <t>, se encuentran vacíos toda vez que el contrato ésta sin  legalizar.</t>
    </r>
  </si>
  <si>
    <r>
      <t>Los campos de la columna</t>
    </r>
    <r>
      <rPr>
        <b/>
        <sz val="8"/>
        <color theme="1"/>
        <rFont val="Arial"/>
        <family val="2"/>
      </rPr>
      <t xml:space="preserve"> 38 " Monto Total de la VF autorizado" </t>
    </r>
    <r>
      <rPr>
        <sz val="8"/>
        <color theme="1"/>
        <rFont val="Arial"/>
        <family val="2"/>
      </rPr>
      <t xml:space="preserve">es de la vigencia futura del proyecto 1100034 y es común para los contratos:  4600051812, 4600051836. Los campos de la columna </t>
    </r>
    <r>
      <rPr>
        <b/>
        <sz val="8"/>
        <color theme="1"/>
        <rFont val="Arial"/>
        <family val="2"/>
      </rPr>
      <t xml:space="preserve">41 "Saldo Total de la VF por comprometer" </t>
    </r>
    <r>
      <rPr>
        <sz val="8"/>
        <color theme="1"/>
        <rFont val="Arial"/>
        <family val="2"/>
      </rPr>
      <t>corresponde al respectivo contrato.</t>
    </r>
  </si>
  <si>
    <r>
      <t>Los campos de la columna</t>
    </r>
    <r>
      <rPr>
        <b/>
        <sz val="8"/>
        <color theme="1"/>
        <rFont val="Arial"/>
        <family val="2"/>
      </rPr>
      <t xml:space="preserve"> 38 " Monto Total de la VF autorizado" </t>
    </r>
    <r>
      <rPr>
        <sz val="8"/>
        <color theme="1"/>
        <rFont val="Arial"/>
        <family val="2"/>
      </rPr>
      <t xml:space="preserve">es de la vigencia futura del proyecto 120155 y es común para los contratos: 4600051350, 4600051547, 4600051555, 4600051556, 4600051557, 4600051559, 4600051560, 4600051561, 4600051635. Los campos de la columna </t>
    </r>
    <r>
      <rPr>
        <b/>
        <sz val="8"/>
        <color theme="1"/>
        <rFont val="Arial"/>
        <family val="2"/>
      </rPr>
      <t xml:space="preserve">41 "Saldo Total de la VF por comprometer" </t>
    </r>
    <r>
      <rPr>
        <sz val="8"/>
        <color theme="1"/>
        <rFont val="Arial"/>
        <family val="2"/>
      </rPr>
      <t>corresponde al respectivo contrato.</t>
    </r>
  </si>
  <si>
    <r>
      <t>Los campos de la columna</t>
    </r>
    <r>
      <rPr>
        <b/>
        <sz val="8"/>
        <color theme="1"/>
        <rFont val="Arial"/>
        <family val="2"/>
      </rPr>
      <t xml:space="preserve"> 38 " Monto Total de la VF autorizado" </t>
    </r>
    <r>
      <rPr>
        <sz val="8"/>
        <color theme="1"/>
        <rFont val="Arial"/>
        <family val="2"/>
      </rPr>
      <t>es de la vigencia futura del proyecto 120155 y es común para los contratos: 4600051350, 4600051547, 4600051555, 4600051556, 4600051557, 4600051559, 4600051560, 4600051561, 4600051635. Los campos de la columna</t>
    </r>
    <r>
      <rPr>
        <b/>
        <sz val="8"/>
        <color theme="1"/>
        <rFont val="Arial"/>
        <family val="2"/>
      </rPr>
      <t xml:space="preserve"> 41 "Saldo Total de la VF por comprometer" </t>
    </r>
    <r>
      <rPr>
        <sz val="8"/>
        <color theme="1"/>
        <rFont val="Arial"/>
        <family val="2"/>
      </rPr>
      <t>corresponde al respectivo contrato.</t>
    </r>
  </si>
  <si>
    <r>
      <t>Los campos de la columna</t>
    </r>
    <r>
      <rPr>
        <b/>
        <sz val="8"/>
        <color theme="1"/>
        <rFont val="Arial"/>
        <family val="2"/>
      </rPr>
      <t xml:space="preserve"> 38 " Monto Total de la VF autorizado" </t>
    </r>
    <r>
      <rPr>
        <sz val="8"/>
        <color theme="1"/>
        <rFont val="Arial"/>
        <family val="2"/>
      </rPr>
      <t xml:space="preserve">es de la vigencia futura del proyecto 12155 y es común para los contratos: 4600051350, 4600051547, 4600051555, 4600051556, 4600051557, 4600051559, 4600051560, 4600051561, 4600051635. Los campos de la columna </t>
    </r>
    <r>
      <rPr>
        <b/>
        <sz val="8"/>
        <color theme="1"/>
        <rFont val="Arial"/>
        <family val="2"/>
      </rPr>
      <t xml:space="preserve">41 "Saldo Total de la VF por comprometer" </t>
    </r>
    <r>
      <rPr>
        <sz val="8"/>
        <color theme="1"/>
        <rFont val="Arial"/>
        <family val="2"/>
      </rPr>
      <t>corresponde al respectivo contrato.</t>
    </r>
  </si>
  <si>
    <r>
      <t xml:space="preserve">Los campos de la columna </t>
    </r>
    <r>
      <rPr>
        <b/>
        <sz val="8"/>
        <color theme="1"/>
        <rFont val="Arial"/>
        <family val="2"/>
      </rPr>
      <t xml:space="preserve">38 " Monto Total de la VF autorizado" </t>
    </r>
    <r>
      <rPr>
        <sz val="8"/>
        <color theme="1"/>
        <rFont val="Arial"/>
        <family val="2"/>
      </rPr>
      <t xml:space="preserve">es de la vigencia futura del proyecto 120155 y es común para los contratos: 4600051350, 4600051547, 4600051555, 4600051556, 4600051557, 4600051559, 4600051560, 4600051561, 4600051635. Los campos de la columna </t>
    </r>
    <r>
      <rPr>
        <b/>
        <sz val="8"/>
        <color theme="1"/>
        <rFont val="Arial"/>
        <family val="2"/>
      </rPr>
      <t xml:space="preserve">41 "Saldo Total de la VF por comprometer" </t>
    </r>
    <r>
      <rPr>
        <sz val="8"/>
        <color theme="1"/>
        <rFont val="Arial"/>
        <family val="2"/>
      </rPr>
      <t>corresponde al respectivo contrato.</t>
    </r>
  </si>
  <si>
    <r>
      <t>Los campos de la columna</t>
    </r>
    <r>
      <rPr>
        <b/>
        <sz val="8"/>
        <color theme="1"/>
        <rFont val="Arial"/>
        <family val="2"/>
      </rPr>
      <t xml:space="preserve"> 38 " Monto Total de la VF autorizado" </t>
    </r>
    <r>
      <rPr>
        <sz val="8"/>
        <color theme="1"/>
        <rFont val="Arial"/>
        <family val="2"/>
      </rPr>
      <t xml:space="preserve">es de la vigencia futura del proyecto 110002 y es común para los contratos:  4600051548, 4600051550, 4600051551, 4600051605, 4600051606, 4600051609. Los campos de la columna </t>
    </r>
    <r>
      <rPr>
        <b/>
        <sz val="8"/>
        <color theme="1"/>
        <rFont val="Arial"/>
        <family val="2"/>
      </rPr>
      <t xml:space="preserve">41 "Saldo Total de la VF por comprometer" </t>
    </r>
    <r>
      <rPr>
        <sz val="8"/>
        <color theme="1"/>
        <rFont val="Arial"/>
        <family val="2"/>
      </rPr>
      <t>corresponde al respectivo contrato.</t>
    </r>
  </si>
  <si>
    <r>
      <t xml:space="preserve">Los campos de la columna </t>
    </r>
    <r>
      <rPr>
        <b/>
        <sz val="8"/>
        <color theme="1"/>
        <rFont val="Arial"/>
        <family val="2"/>
      </rPr>
      <t xml:space="preserve">38 " Monto Total de la VF autorizado" </t>
    </r>
    <r>
      <rPr>
        <sz val="8"/>
        <color theme="1"/>
        <rFont val="Arial"/>
        <family val="2"/>
      </rPr>
      <t xml:space="preserve">es de la vigencia futura del proyecto 110002 y es común para los contratos:  4600051548, 4600051550, 4600051551, 4600051605, 4600051606, 4600051609. Los campos de la columna </t>
    </r>
    <r>
      <rPr>
        <b/>
        <sz val="8"/>
        <color theme="1"/>
        <rFont val="Arial"/>
        <family val="2"/>
      </rPr>
      <t xml:space="preserve">41 "Saldo Total de la VF por comprometer" </t>
    </r>
    <r>
      <rPr>
        <sz val="8"/>
        <color theme="1"/>
        <rFont val="Arial"/>
        <family val="2"/>
      </rPr>
      <t>corresponde al respectivo contrato.</t>
    </r>
  </si>
  <si>
    <r>
      <t xml:space="preserve">Los campos de la columna </t>
    </r>
    <r>
      <rPr>
        <b/>
        <sz val="8"/>
        <color theme="1"/>
        <rFont val="Arial"/>
        <family val="2"/>
      </rPr>
      <t xml:space="preserve">38 " Monto Total de la VF autorizado" </t>
    </r>
    <r>
      <rPr>
        <sz val="8"/>
        <color theme="1"/>
        <rFont val="Arial"/>
        <family val="2"/>
      </rPr>
      <t xml:space="preserve">es de la vigencia futura del proyecto 120156 y es común para los contratos:  4600051701, 4600051703. Los campos de la columna </t>
    </r>
    <r>
      <rPr>
        <b/>
        <sz val="8"/>
        <color theme="1"/>
        <rFont val="Arial"/>
        <family val="2"/>
      </rPr>
      <t xml:space="preserve">41 "Saldo Total de la VF por comprometer" </t>
    </r>
    <r>
      <rPr>
        <sz val="8"/>
        <color theme="1"/>
        <rFont val="Arial"/>
        <family val="2"/>
      </rPr>
      <t>corresponde al respectivo contrato.</t>
    </r>
  </si>
  <si>
    <r>
      <t>El campo de la columna</t>
    </r>
    <r>
      <rPr>
        <b/>
        <sz val="8"/>
        <color theme="1"/>
        <rFont val="Arial"/>
        <family val="2"/>
      </rPr>
      <t xml:space="preserve"> 38 "Monto Total de la VF autorizado" </t>
    </r>
    <r>
      <rPr>
        <sz val="8"/>
        <color theme="1"/>
        <rFont val="Arial"/>
        <family val="2"/>
      </rPr>
      <t>es de la vigencia futura del proyecto 120259.</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</si>
</sst>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 #,##0_);[Red]\(&quot;$&quot;\ #,##0\)"/>
    <numFmt numFmtId="44" formatCode="_(&quot;$&quot;\ * #,##0.00_);_(&quot;$&quot;\ * \(#,##0.00\);_(&quot;$&quot;\ * &quot;-&quot;??_);_(@_)"/>
    <numFmt numFmtId="43" formatCode="_(* #,##0.00_);_(* \(#,##0.00\);_(* &quot;-&quot;??_);_(@_)"/>
    <numFmt numFmtId="164" formatCode="_-* #,##0.00\ &quot;€&quot;_-;\-* #,##0.00\ &quot;€&quot;_-;_-* &quot;-&quot;??\ &quot;€&quot;_-;_-@_-"/>
    <numFmt numFmtId="165" formatCode="_-* #,##0.00\ _€_-;\-* #,##0.00\ _€_-;_-* &quot;-&quot;??\ _€_-;_-@_-"/>
    <numFmt numFmtId="166" formatCode="&quot;$&quot;\ #,##0"/>
    <numFmt numFmtId="167" formatCode="yyyy\-mm\-dd;@"/>
    <numFmt numFmtId="168" formatCode="_ [$€-2]\ * #,##0.00_ ;_ [$€-2]\ * \-#,##0.00_ ;_ [$€-2]\ * &quot;-&quot;??_ "/>
    <numFmt numFmtId="169" formatCode="_ * #,##0_ ;_ * \-#,##0_ ;_ * &quot;-&quot;_ ;_ @_ "/>
    <numFmt numFmtId="170" formatCode="_ * #,##0.00_ ;_ * \-#,##0.00_ ;_ * &quot;-&quot;??_ ;_ @_ "/>
    <numFmt numFmtId="171" formatCode="_(* #,##0_);_(* \(#,##0\);_(* &quot;-&quot;??_);_(@_)"/>
  </numFmts>
  <fonts count="6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indexed="8"/>
      <name val="Calibri"/>
      <family val="2"/>
    </font>
    <font>
      <b/>
      <sz val="9"/>
      <name val="Arial"/>
      <family val="2"/>
    </font>
    <font>
      <sz val="9"/>
      <name val="Arial"/>
      <family val="2"/>
    </font>
    <font>
      <sz val="9"/>
      <color indexed="8"/>
      <name val="Arial"/>
      <family val="2"/>
    </font>
    <font>
      <sz val="12"/>
      <color indexed="8"/>
      <name val="Calibri"/>
      <family val="2"/>
    </font>
    <font>
      <b/>
      <sz val="9"/>
      <color indexed="8"/>
      <name val="Arial"/>
      <family val="2"/>
    </font>
    <font>
      <sz val="9"/>
      <color theme="1"/>
      <name val="Calibri"/>
      <family val="2"/>
      <scheme val="minor"/>
    </font>
    <font>
      <sz val="9"/>
      <color rgb="FF000000"/>
      <name val="Calibri"/>
      <family val="2"/>
      <scheme val="minor"/>
    </font>
    <font>
      <b/>
      <sz val="10"/>
      <name val="Arial"/>
      <family val="2"/>
    </font>
    <font>
      <sz val="9"/>
      <color indexed="8"/>
      <name val="Calibri"/>
      <family val="2"/>
    </font>
    <font>
      <b/>
      <sz val="12"/>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sz val="12"/>
      <color theme="1"/>
      <name val="Calibri"/>
      <family val="2"/>
      <scheme val="minor"/>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b/>
      <sz val="9"/>
      <color theme="1"/>
      <name val="Calibri"/>
      <family val="2"/>
      <scheme val="minor"/>
    </font>
    <font>
      <sz val="9"/>
      <color rgb="FFFF0000"/>
      <name val="Arial"/>
      <family val="2"/>
    </font>
    <font>
      <sz val="8"/>
      <color indexed="81"/>
      <name val="Tahoma"/>
      <family val="2"/>
    </font>
    <font>
      <b/>
      <sz val="12"/>
      <color indexed="10"/>
      <name val="Arial"/>
      <family val="2"/>
    </font>
    <font>
      <sz val="10"/>
      <color indexed="9"/>
      <name val="Arial"/>
      <family val="2"/>
    </font>
    <font>
      <sz val="10"/>
      <color rgb="FFFF0000"/>
      <name val="Arial"/>
      <family val="2"/>
    </font>
    <font>
      <b/>
      <sz val="10"/>
      <color indexed="10"/>
      <name val="Arial"/>
      <family val="2"/>
    </font>
    <font>
      <sz val="9"/>
      <color theme="1"/>
      <name val="Arial"/>
      <family val="2"/>
    </font>
    <font>
      <sz val="8"/>
      <name val="Arial"/>
      <family val="2"/>
    </font>
    <font>
      <b/>
      <sz val="8"/>
      <color theme="1"/>
      <name val="Arial"/>
      <family val="2"/>
    </font>
    <font>
      <sz val="8"/>
      <color theme="1"/>
      <name val="Arial"/>
      <family val="2"/>
    </font>
    <font>
      <b/>
      <sz val="8"/>
      <name val="Arial"/>
      <family val="2"/>
    </font>
    <font>
      <sz val="10"/>
      <name val="Arial"/>
      <family val="2"/>
    </font>
    <font>
      <sz val="8"/>
      <color indexed="8"/>
      <name val="Arial"/>
      <family val="2"/>
    </font>
  </fonts>
  <fills count="7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bgColor indexed="8"/>
      </patternFill>
    </fill>
    <fill>
      <patternFill patternType="solid">
        <fgColor indexed="49"/>
        <bgColor indexed="64"/>
      </patternFill>
    </fill>
    <fill>
      <patternFill patternType="solid">
        <fgColor indexed="11"/>
        <bgColor indexed="64"/>
      </patternFill>
    </fill>
    <fill>
      <patternFill patternType="solid">
        <fgColor indexed="40"/>
        <bgColor indexed="64"/>
      </patternFill>
    </fill>
    <fill>
      <patternFill patternType="solid">
        <fgColor indexed="27"/>
        <bgColor indexed="8"/>
      </patternFill>
    </fill>
    <fill>
      <patternFill patternType="solid">
        <fgColor indexed="51"/>
        <bgColor indexed="64"/>
      </patternFill>
    </fill>
    <fill>
      <patternFill patternType="solid">
        <fgColor rgb="FFCCFFFF"/>
        <bgColor rgb="FF000000"/>
      </patternFill>
    </fill>
    <fill>
      <patternFill patternType="solid">
        <fgColor theme="0"/>
        <bgColor indexed="64"/>
      </patternFill>
    </fill>
    <fill>
      <patternFill patternType="solid">
        <fgColor indexed="42"/>
        <bgColor indexed="64"/>
      </patternFill>
    </fill>
    <fill>
      <patternFill patternType="solid">
        <fgColor indexed="4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CF305"/>
        <bgColor rgb="FF000000"/>
      </patternFill>
    </fill>
    <fill>
      <patternFill patternType="solid">
        <fgColor rgb="FF99CCFF"/>
        <bgColor rgb="FF000000"/>
      </patternFill>
    </fill>
    <fill>
      <patternFill patternType="solid">
        <fgColor theme="8" tint="0.39997558519241921"/>
        <bgColor indexed="64"/>
      </patternFill>
    </fill>
    <fill>
      <patternFill patternType="solid">
        <fgColor rgb="FF66FF66"/>
        <bgColor indexed="64"/>
      </patternFill>
    </fill>
    <fill>
      <patternFill patternType="solid">
        <fgColor rgb="FF00B0F0"/>
        <bgColor indexed="64"/>
      </patternFill>
    </fill>
    <fill>
      <patternFill patternType="solid">
        <fgColor rgb="FF99FF33"/>
        <bgColor indexed="64"/>
      </patternFill>
    </fill>
    <fill>
      <patternFill patternType="solid">
        <fgColor rgb="FF92D050"/>
        <bgColor rgb="FF000000"/>
      </patternFill>
    </fill>
    <fill>
      <patternFill patternType="solid">
        <fgColor rgb="FFFFD54F"/>
        <bgColor indexed="64"/>
      </patternFill>
    </fill>
    <fill>
      <patternFill patternType="solid">
        <fgColor indexed="43"/>
        <bgColor indexed="64"/>
      </patternFill>
    </fill>
    <fill>
      <patternFill patternType="solid">
        <fgColor indexed="13"/>
        <bgColor indexed="64"/>
      </patternFill>
    </fill>
    <fill>
      <patternFill patternType="solid">
        <fgColor indexed="9"/>
        <bgColor indexed="64"/>
      </patternFill>
    </fill>
    <fill>
      <patternFill patternType="solid">
        <fgColor rgb="FFFFFF00"/>
        <bgColor indexed="64"/>
      </patternFill>
    </fill>
    <fill>
      <patternFill patternType="solid">
        <fgColor rgb="FFFFFF00"/>
        <bgColor indexed="8"/>
      </patternFill>
    </fill>
    <fill>
      <patternFill patternType="solid">
        <fgColor rgb="FF00FF00"/>
        <bgColor indexed="8"/>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medium">
        <color indexed="64"/>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s>
  <cellStyleXfs count="521">
    <xf numFmtId="0" fontId="0" fillId="0" borderId="0"/>
    <xf numFmtId="0" fontId="8"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4" applyNumberFormat="0" applyAlignment="0" applyProtection="0"/>
    <xf numFmtId="0" fontId="16" fillId="6" borderId="5" applyNumberFormat="0" applyAlignment="0" applyProtection="0"/>
    <xf numFmtId="0" fontId="17" fillId="6" borderId="4" applyNumberFormat="0" applyAlignment="0" applyProtection="0"/>
    <xf numFmtId="0" fontId="18" fillId="0" borderId="6" applyNumberFormat="0" applyFill="0" applyAlignment="0" applyProtection="0"/>
    <xf numFmtId="0" fontId="19" fillId="7" borderId="7" applyNumberFormat="0" applyAlignment="0" applyProtection="0"/>
    <xf numFmtId="0" fontId="20" fillId="0" borderId="0" applyNumberFormat="0" applyFill="0" applyBorder="0" applyAlignment="0" applyProtection="0"/>
    <xf numFmtId="0" fontId="7" fillId="8" borderId="8" applyNumberFormat="0" applyFont="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3" fillId="32" borderId="0" applyNumberFormat="0" applyBorder="0" applyAlignment="0" applyProtection="0"/>
    <xf numFmtId="0" fontId="25" fillId="0" borderId="0"/>
    <xf numFmtId="0" fontId="29" fillId="0" borderId="0"/>
    <xf numFmtId="0" fontId="24" fillId="0" borderId="0"/>
    <xf numFmtId="0" fontId="24" fillId="0" borderId="0"/>
    <xf numFmtId="0" fontId="25" fillId="0" borderId="0"/>
    <xf numFmtId="43" fontId="24" fillId="0" borderId="0" applyFont="0" applyFill="0" applyBorder="0" applyAlignment="0" applyProtection="0"/>
    <xf numFmtId="0" fontId="24" fillId="0" borderId="0"/>
    <xf numFmtId="0" fontId="24" fillId="0" borderId="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6"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6"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6"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6"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6"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6"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6"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6"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6" fillId="26"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6" fillId="26"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6" fillId="30"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6" fillId="30"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6" fillId="11"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6" fillId="11"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6" fillId="15"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6" fillId="15"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6"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6"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6" fillId="23"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6" fillId="23"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6" fillId="27"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6" fillId="27"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6" fillId="31"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6" fillId="31"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8" fillId="57" borderId="35" applyNumberFormat="0" applyAlignment="0" applyProtection="0"/>
    <xf numFmtId="0" fontId="38" fillId="57" borderId="35" applyNumberFormat="0" applyAlignment="0" applyProtection="0"/>
    <xf numFmtId="0" fontId="39" fillId="58" borderId="36" applyNumberFormat="0" applyAlignment="0" applyProtection="0"/>
    <xf numFmtId="0" fontId="39" fillId="58" borderId="36" applyNumberFormat="0" applyAlignment="0" applyProtection="0"/>
    <xf numFmtId="0" fontId="40" fillId="0" borderId="37" applyNumberFormat="0" applyFill="0" applyAlignment="0" applyProtection="0"/>
    <xf numFmtId="0" fontId="40" fillId="0" borderId="37" applyNumberFormat="0" applyFill="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60" borderId="0" applyNumberFormat="0" applyBorder="0" applyAlignment="0" applyProtection="0"/>
    <xf numFmtId="0" fontId="36" fillId="60"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62" borderId="0" applyNumberFormat="0" applyBorder="0" applyAlignment="0" applyProtection="0"/>
    <xf numFmtId="0" fontId="36" fillId="62" borderId="0" applyNumberFormat="0" applyBorder="0" applyAlignment="0" applyProtection="0"/>
    <xf numFmtId="0" fontId="42" fillId="48" borderId="35" applyNumberFormat="0" applyAlignment="0" applyProtection="0"/>
    <xf numFmtId="0" fontId="42" fillId="48" borderId="35" applyNumberFormat="0" applyAlignment="0" applyProtection="0"/>
    <xf numFmtId="168" fontId="24" fillId="0" borderId="0" applyFont="0" applyFill="0" applyBorder="0" applyAlignment="0" applyProtection="0"/>
    <xf numFmtId="0" fontId="43" fillId="44" borderId="0" applyNumberFormat="0" applyBorder="0" applyAlignment="0" applyProtection="0"/>
    <xf numFmtId="0" fontId="43" fillId="44" borderId="0" applyNumberFormat="0" applyBorder="0" applyAlignment="0" applyProtection="0"/>
    <xf numFmtId="169" fontId="24" fillId="0" borderId="0" applyFont="0" applyFill="0" applyBorder="0" applyAlignment="0" applyProtection="0"/>
    <xf numFmtId="170"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70" fontId="2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0"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43" fontId="24" fillId="0" borderId="0" applyFont="0" applyFill="0" applyBorder="0" applyAlignment="0" applyProtection="0"/>
    <xf numFmtId="164" fontId="24" fillId="0" borderId="0" applyFont="0" applyFill="0" applyBorder="0" applyAlignment="0" applyProtection="0"/>
    <xf numFmtId="0" fontId="44" fillId="63" borderId="0" applyNumberFormat="0" applyBorder="0" applyAlignment="0" applyProtection="0"/>
    <xf numFmtId="0" fontId="44" fillId="63" borderId="0" applyNumberFormat="0" applyBorder="0" applyAlignment="0" applyProtection="0"/>
    <xf numFmtId="0" fontId="25" fillId="0" borderId="0"/>
    <xf numFmtId="0" fontId="25" fillId="0" borderId="0"/>
    <xf numFmtId="0" fontId="24" fillId="0" borderId="0"/>
    <xf numFmtId="0" fontId="6" fillId="0" borderId="0"/>
    <xf numFmtId="0" fontId="2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5" fillId="0" borderId="0"/>
    <xf numFmtId="0" fontId="24" fillId="0" borderId="0"/>
    <xf numFmtId="0" fontId="24" fillId="0" borderId="0"/>
    <xf numFmtId="0" fontId="24" fillId="0" borderId="0"/>
    <xf numFmtId="0" fontId="24" fillId="0" borderId="0"/>
    <xf numFmtId="0" fontId="25" fillId="0" borderId="0"/>
    <xf numFmtId="0" fontId="25" fillId="0" borderId="0"/>
    <xf numFmtId="0" fontId="6" fillId="0" borderId="0"/>
    <xf numFmtId="0" fontId="25" fillId="0" borderId="0"/>
    <xf numFmtId="0" fontId="25" fillId="0" borderId="0"/>
    <xf numFmtId="0" fontId="6" fillId="0" borderId="0"/>
    <xf numFmtId="0" fontId="45" fillId="0" borderId="0"/>
    <xf numFmtId="0" fontId="25" fillId="0" borderId="0"/>
    <xf numFmtId="0" fontId="24" fillId="0" borderId="0"/>
    <xf numFmtId="0" fontId="24" fillId="0" borderId="0"/>
    <xf numFmtId="0" fontId="25" fillId="0" borderId="0"/>
    <xf numFmtId="0" fontId="24" fillId="0" borderId="0"/>
    <xf numFmtId="0" fontId="24" fillId="0" borderId="0"/>
    <xf numFmtId="0" fontId="25" fillId="0" borderId="0"/>
    <xf numFmtId="0" fontId="25" fillId="0" borderId="0"/>
    <xf numFmtId="0" fontId="25" fillId="0" borderId="0"/>
    <xf numFmtId="0" fontId="25" fillId="0" borderId="0"/>
    <xf numFmtId="0" fontId="25" fillId="0" borderId="0"/>
    <xf numFmtId="0" fontId="24" fillId="0" borderId="0"/>
    <xf numFmtId="0" fontId="25" fillId="0" borderId="0"/>
    <xf numFmtId="0" fontId="25" fillId="0" borderId="0"/>
    <xf numFmtId="0" fontId="6" fillId="0" borderId="0"/>
    <xf numFmtId="0" fontId="25" fillId="0" borderId="0"/>
    <xf numFmtId="0" fontId="24" fillId="0" borderId="0"/>
    <xf numFmtId="0" fontId="24" fillId="64" borderId="38" applyNumberFormat="0" applyFont="0" applyAlignment="0" applyProtection="0"/>
    <xf numFmtId="0" fontId="24" fillId="64" borderId="38" applyNumberFormat="0" applyFont="0" applyAlignment="0" applyProtection="0"/>
    <xf numFmtId="0" fontId="25" fillId="64" borderId="38" applyNumberFormat="0" applyFont="0" applyAlignment="0" applyProtection="0"/>
    <xf numFmtId="0" fontId="25" fillId="64" borderId="38" applyNumberFormat="0" applyFont="0" applyAlignment="0" applyProtection="0"/>
    <xf numFmtId="0" fontId="25" fillId="64" borderId="38" applyNumberFormat="0" applyFont="0" applyAlignment="0" applyProtection="0"/>
    <xf numFmtId="0" fontId="25" fillId="64" borderId="38" applyNumberFormat="0" applyFont="0" applyAlignment="0" applyProtection="0"/>
    <xf numFmtId="0" fontId="25" fillId="64" borderId="38" applyNumberFormat="0" applyFont="0" applyAlignment="0" applyProtection="0"/>
    <xf numFmtId="0" fontId="25" fillId="8" borderId="8" applyNumberFormat="0" applyFont="0" applyAlignment="0" applyProtection="0"/>
    <xf numFmtId="0" fontId="25" fillId="64" borderId="38" applyNumberFormat="0" applyFont="0" applyAlignment="0" applyProtection="0"/>
    <xf numFmtId="0" fontId="25" fillId="64" borderId="38" applyNumberFormat="0" applyFont="0" applyAlignment="0" applyProtection="0"/>
    <xf numFmtId="0" fontId="25" fillId="8" borderId="8" applyNumberFormat="0" applyFont="0" applyAlignment="0" applyProtection="0"/>
    <xf numFmtId="0" fontId="25" fillId="64" borderId="38" applyNumberFormat="0" applyFont="0" applyAlignment="0" applyProtection="0"/>
    <xf numFmtId="0" fontId="25" fillId="64" borderId="38" applyNumberFormat="0" applyFont="0" applyAlignment="0" applyProtection="0"/>
    <xf numFmtId="0" fontId="25" fillId="64" borderId="38" applyNumberFormat="0" applyFont="0" applyAlignment="0" applyProtection="0"/>
    <xf numFmtId="0" fontId="24" fillId="64" borderId="38" applyNumberFormat="0" applyFont="0" applyAlignment="0" applyProtection="0"/>
    <xf numFmtId="0" fontId="29" fillId="64" borderId="38" applyNumberFormat="0" applyFont="0" applyAlignment="0" applyProtection="0"/>
    <xf numFmtId="9" fontId="24" fillId="0" borderId="0" applyFont="0" applyFill="0" applyBorder="0" applyAlignment="0" applyProtection="0"/>
    <xf numFmtId="0" fontId="46" fillId="57" borderId="39" applyNumberFormat="0" applyAlignment="0" applyProtection="0"/>
    <xf numFmtId="0" fontId="46" fillId="57" borderId="39" applyNumberFormat="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0" borderId="40" applyNumberFormat="0" applyFill="0" applyAlignment="0" applyProtection="0"/>
    <xf numFmtId="0" fontId="49" fillId="0" borderId="40"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41" fillId="0" borderId="42" applyNumberFormat="0" applyFill="0" applyAlignment="0" applyProtection="0"/>
    <xf numFmtId="0" fontId="41" fillId="0" borderId="42"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43" applyNumberFormat="0" applyFill="0" applyAlignment="0" applyProtection="0"/>
    <xf numFmtId="0" fontId="52" fillId="0" borderId="43" applyNumberFormat="0" applyFill="0" applyAlignment="0" applyProtection="0"/>
    <xf numFmtId="0" fontId="5" fillId="11" borderId="0" applyNumberFormat="0" applyBorder="0" applyAlignment="0" applyProtection="0"/>
    <xf numFmtId="0" fontId="5" fillId="18"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9"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4"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19"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15" borderId="0" applyNumberFormat="0" applyBorder="0" applyAlignment="0" applyProtection="0"/>
    <xf numFmtId="0" fontId="5" fillId="11"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1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15"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15"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15"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4" fillId="0" borderId="0"/>
    <xf numFmtId="44" fontId="24" fillId="0" borderId="0" applyFont="0" applyFill="0" applyBorder="0" applyAlignment="0" applyProtection="0"/>
    <xf numFmtId="0" fontId="2" fillId="0" borderId="0"/>
    <xf numFmtId="0" fontId="65" fillId="0" borderId="0"/>
    <xf numFmtId="0" fontId="65" fillId="0" borderId="0"/>
    <xf numFmtId="0" fontId="65" fillId="0" borderId="0"/>
    <xf numFmtId="0" fontId="65" fillId="0" borderId="0"/>
    <xf numFmtId="0" fontId="24" fillId="0" borderId="0"/>
    <xf numFmtId="0" fontId="2" fillId="0" borderId="0"/>
    <xf numFmtId="43" fontId="1" fillId="0" borderId="0" applyFont="0" applyFill="0" applyBorder="0" applyAlignment="0" applyProtection="0"/>
  </cellStyleXfs>
  <cellXfs count="344">
    <xf numFmtId="0" fontId="24" fillId="0" borderId="0" xfId="0" applyFont="1"/>
    <xf numFmtId="0" fontId="26" fillId="33" borderId="15" xfId="43" applyFont="1" applyFill="1" applyBorder="1" applyAlignment="1">
      <alignment horizontal="center" vertical="center" wrapText="1"/>
    </xf>
    <xf numFmtId="0" fontId="26" fillId="34" borderId="16" xfId="43" applyFont="1" applyFill="1" applyBorder="1" applyAlignment="1">
      <alignment vertical="center"/>
    </xf>
    <xf numFmtId="0" fontId="26" fillId="34" borderId="17" xfId="43" applyFont="1" applyFill="1" applyBorder="1" applyAlignment="1"/>
    <xf numFmtId="0" fontId="27" fillId="34" borderId="17" xfId="43" applyFont="1" applyFill="1" applyBorder="1" applyAlignment="1"/>
    <xf numFmtId="0" fontId="26" fillId="33" borderId="18" xfId="43" applyFont="1" applyFill="1" applyBorder="1" applyAlignment="1">
      <alignment vertical="center" wrapText="1"/>
    </xf>
    <xf numFmtId="0" fontId="26" fillId="33" borderId="18" xfId="43" applyFont="1" applyFill="1" applyBorder="1" applyAlignment="1">
      <alignment horizontal="center" vertical="center" wrapText="1"/>
    </xf>
    <xf numFmtId="0" fontId="26" fillId="33" borderId="18" xfId="43" applyNumberFormat="1" applyFont="1" applyFill="1" applyBorder="1" applyAlignment="1">
      <alignment vertical="center"/>
    </xf>
    <xf numFmtId="166" fontId="27" fillId="33" borderId="18" xfId="43" applyNumberFormat="1" applyFont="1" applyFill="1" applyBorder="1" applyAlignment="1">
      <alignment vertical="center" wrapText="1"/>
    </xf>
    <xf numFmtId="0" fontId="27" fillId="33" borderId="18" xfId="43" applyFont="1" applyFill="1" applyBorder="1" applyAlignment="1">
      <alignment vertical="center" wrapText="1"/>
    </xf>
    <xf numFmtId="3" fontId="26" fillId="33" borderId="18" xfId="43" applyNumberFormat="1" applyFont="1" applyFill="1" applyBorder="1" applyAlignment="1">
      <alignment horizontal="center" vertical="center" wrapText="1"/>
    </xf>
    <xf numFmtId="0" fontId="27" fillId="33" borderId="18" xfId="43" applyFont="1" applyFill="1" applyBorder="1" applyAlignment="1">
      <alignment horizontal="left" vertical="center" wrapText="1"/>
    </xf>
    <xf numFmtId="0" fontId="27" fillId="33" borderId="18" xfId="43" applyFont="1" applyFill="1" applyBorder="1" applyAlignment="1">
      <alignment horizontal="center" vertical="center" wrapText="1"/>
    </xf>
    <xf numFmtId="3" fontId="27" fillId="33" borderId="18" xfId="43" applyNumberFormat="1" applyFont="1" applyFill="1" applyBorder="1" applyAlignment="1">
      <alignment horizontal="center" vertical="center" wrapText="1"/>
    </xf>
    <xf numFmtId="0" fontId="26" fillId="33" borderId="17" xfId="43" applyFont="1" applyFill="1" applyBorder="1" applyAlignment="1">
      <alignment horizontal="center" vertical="center" wrapText="1"/>
    </xf>
    <xf numFmtId="0" fontId="26" fillId="33" borderId="20" xfId="43" applyFont="1" applyFill="1" applyBorder="1" applyAlignment="1">
      <alignment horizontal="center" vertical="center" wrapText="1"/>
    </xf>
    <xf numFmtId="0" fontId="24" fillId="0" borderId="0" xfId="44" applyFont="1"/>
    <xf numFmtId="3" fontId="27" fillId="0" borderId="10" xfId="43" applyNumberFormat="1" applyFont="1" applyFill="1" applyBorder="1" applyAlignment="1" applyProtection="1">
      <alignment horizontal="center" vertical="center" wrapText="1"/>
      <protection locked="0"/>
    </xf>
    <xf numFmtId="0" fontId="27" fillId="0" borderId="10" xfId="43" applyFont="1" applyFill="1" applyBorder="1" applyAlignment="1" applyProtection="1">
      <alignment horizontal="center" vertical="center" wrapText="1"/>
      <protection locked="0"/>
    </xf>
    <xf numFmtId="3" fontId="24" fillId="0" borderId="0" xfId="44" applyNumberFormat="1" applyFont="1"/>
    <xf numFmtId="0" fontId="24" fillId="0" borderId="0" xfId="44" applyFont="1" applyAlignment="1">
      <alignment horizontal="center"/>
    </xf>
    <xf numFmtId="0" fontId="26" fillId="0" borderId="13" xfId="378" applyFont="1" applyBorder="1" applyAlignment="1">
      <alignment horizontal="center"/>
    </xf>
    <xf numFmtId="0" fontId="26" fillId="65" borderId="12" xfId="378" applyFont="1" applyFill="1" applyBorder="1" applyAlignment="1" applyProtection="1">
      <alignment horizontal="center"/>
      <protection locked="0"/>
    </xf>
    <xf numFmtId="0" fontId="26" fillId="0" borderId="12" xfId="378" applyFont="1" applyBorder="1"/>
    <xf numFmtId="0" fontId="27" fillId="0" borderId="12" xfId="378" applyFont="1" applyBorder="1" applyAlignment="1">
      <alignment wrapText="1"/>
    </xf>
    <xf numFmtId="0" fontId="27" fillId="0" borderId="12" xfId="378" applyFont="1" applyBorder="1"/>
    <xf numFmtId="0" fontId="27" fillId="0" borderId="12" xfId="378" applyFont="1" applyBorder="1" applyAlignment="1">
      <alignment horizontal="right"/>
    </xf>
    <xf numFmtId="0" fontId="27" fillId="0" borderId="12" xfId="378" applyFont="1" applyBorder="1" applyAlignment="1">
      <alignment horizontal="center"/>
    </xf>
    <xf numFmtId="0" fontId="27" fillId="0" borderId="12" xfId="378" applyFont="1" applyBorder="1" applyAlignment="1">
      <alignment horizontal="left"/>
    </xf>
    <xf numFmtId="0" fontId="27" fillId="0" borderId="0" xfId="378" applyFont="1" applyBorder="1" applyAlignment="1">
      <alignment horizontal="center"/>
    </xf>
    <xf numFmtId="0" fontId="31" fillId="0" borderId="0" xfId="378" applyFont="1"/>
    <xf numFmtId="0" fontId="45" fillId="0" borderId="0" xfId="378"/>
    <xf numFmtId="0" fontId="26" fillId="0" borderId="0" xfId="378" applyFont="1" applyFill="1" applyBorder="1" applyAlignment="1" applyProtection="1">
      <alignment horizontal="center"/>
      <protection locked="0"/>
    </xf>
    <xf numFmtId="0" fontId="26" fillId="0" borderId="14" xfId="378" applyFont="1" applyFill="1" applyBorder="1" applyAlignment="1" applyProtection="1">
      <alignment horizontal="center"/>
      <protection locked="0"/>
    </xf>
    <xf numFmtId="0" fontId="26" fillId="0" borderId="14" xfId="378" applyFont="1" applyBorder="1"/>
    <xf numFmtId="0" fontId="27" fillId="0" borderId="14" xfId="378" applyFont="1" applyBorder="1" applyAlignment="1">
      <alignment wrapText="1"/>
    </xf>
    <xf numFmtId="0" fontId="27" fillId="0" borderId="14" xfId="378" applyFont="1" applyBorder="1"/>
    <xf numFmtId="0" fontId="27" fillId="0" borderId="14" xfId="378" applyFont="1" applyBorder="1" applyAlignment="1">
      <alignment horizontal="right"/>
    </xf>
    <xf numFmtId="0" fontId="27" fillId="0" borderId="14" xfId="378" applyFont="1" applyBorder="1" applyAlignment="1">
      <alignment horizontal="center"/>
    </xf>
    <xf numFmtId="0" fontId="27" fillId="0" borderId="14" xfId="378" applyFont="1" applyBorder="1" applyAlignment="1">
      <alignment horizontal="left"/>
    </xf>
    <xf numFmtId="0" fontId="26" fillId="66" borderId="15" xfId="378" applyFont="1" applyFill="1" applyBorder="1" applyAlignment="1">
      <alignment horizontal="center" vertical="center" wrapText="1"/>
    </xf>
    <xf numFmtId="0" fontId="26" fillId="66" borderId="18" xfId="378" applyFont="1" applyFill="1" applyBorder="1" applyAlignment="1">
      <alignment vertical="center" wrapText="1"/>
    </xf>
    <xf numFmtId="0" fontId="26" fillId="66" borderId="18" xfId="378" applyFont="1" applyFill="1" applyBorder="1" applyAlignment="1">
      <alignment horizontal="center"/>
    </xf>
    <xf numFmtId="0" fontId="26" fillId="66" borderId="18" xfId="378" applyFont="1" applyFill="1" applyBorder="1" applyAlignment="1">
      <alignment horizontal="right" vertical="center" wrapText="1"/>
    </xf>
    <xf numFmtId="0" fontId="26" fillId="66" borderId="18" xfId="378" applyFont="1" applyFill="1" applyBorder="1" applyAlignment="1">
      <alignment horizontal="center" vertical="center" wrapText="1"/>
    </xf>
    <xf numFmtId="0" fontId="26" fillId="66" borderId="18" xfId="378" applyFont="1" applyFill="1" applyBorder="1" applyAlignment="1">
      <alignment horizontal="left" vertical="center" wrapText="1"/>
    </xf>
    <xf numFmtId="0" fontId="26" fillId="66" borderId="17" xfId="378" applyFont="1" applyFill="1" applyBorder="1" applyAlignment="1">
      <alignment horizontal="center" vertical="center" wrapText="1"/>
    </xf>
    <xf numFmtId="0" fontId="26" fillId="66" borderId="20" xfId="378" applyFont="1" applyFill="1" applyBorder="1" applyAlignment="1">
      <alignment horizontal="center" vertical="center" wrapText="1"/>
    </xf>
    <xf numFmtId="0" fontId="26" fillId="66" borderId="20" xfId="378" applyFont="1" applyFill="1" applyBorder="1" applyAlignment="1">
      <alignment horizontal="left" vertical="center" wrapText="1"/>
    </xf>
    <xf numFmtId="3" fontId="26" fillId="66" borderId="20" xfId="378" applyNumberFormat="1" applyFont="1" applyFill="1" applyBorder="1" applyAlignment="1">
      <alignment vertical="center" wrapText="1"/>
    </xf>
    <xf numFmtId="0" fontId="26" fillId="39" borderId="21" xfId="378" applyFont="1" applyFill="1" applyBorder="1" applyAlignment="1">
      <alignment horizontal="center" vertical="center" wrapText="1"/>
    </xf>
    <xf numFmtId="3" fontId="26" fillId="39" borderId="22" xfId="378" applyNumberFormat="1" applyFont="1" applyFill="1" applyBorder="1" applyAlignment="1">
      <alignment horizontal="center" vertical="center" wrapText="1"/>
    </xf>
    <xf numFmtId="0" fontId="26" fillId="39" borderId="22" xfId="378" applyFont="1" applyFill="1" applyBorder="1" applyAlignment="1">
      <alignment horizontal="center" vertical="center" wrapText="1"/>
    </xf>
    <xf numFmtId="0" fontId="26" fillId="39" borderId="10" xfId="378" applyFont="1" applyFill="1" applyBorder="1" applyAlignment="1">
      <alignment horizontal="left" vertical="center" wrapText="1"/>
    </xf>
    <xf numFmtId="0" fontId="27" fillId="39" borderId="10" xfId="378" applyFont="1" applyFill="1" applyBorder="1" applyAlignment="1">
      <alignment horizontal="center" vertical="center" wrapText="1"/>
    </xf>
    <xf numFmtId="0" fontId="53" fillId="69" borderId="10" xfId="378" applyFont="1" applyFill="1" applyBorder="1" applyAlignment="1">
      <alignment vertical="top" wrapText="1"/>
    </xf>
    <xf numFmtId="0" fontId="27" fillId="39" borderId="23" xfId="378" applyFont="1" applyFill="1" applyBorder="1" applyAlignment="1">
      <alignment horizontal="left" vertical="center" wrapText="1"/>
    </xf>
    <xf numFmtId="0" fontId="27" fillId="39" borderId="23" xfId="378" applyFont="1" applyFill="1" applyBorder="1" applyAlignment="1">
      <alignment horizontal="center" vertical="center" wrapText="1"/>
    </xf>
    <xf numFmtId="0" fontId="26" fillId="72" borderId="23" xfId="378" applyFont="1" applyFill="1" applyBorder="1" applyAlignment="1">
      <alignment vertical="center" wrapText="1"/>
    </xf>
    <xf numFmtId="0" fontId="31" fillId="69" borderId="23" xfId="378" applyFont="1" applyFill="1" applyBorder="1" applyAlignment="1">
      <alignment vertical="top" wrapText="1"/>
    </xf>
    <xf numFmtId="0" fontId="26" fillId="0" borderId="10" xfId="378" applyFont="1" applyFill="1" applyBorder="1" applyAlignment="1" applyProtection="1">
      <alignment vertical="center" wrapText="1"/>
      <protection locked="0"/>
    </xf>
    <xf numFmtId="167" fontId="26" fillId="0" borderId="10" xfId="378" applyNumberFormat="1" applyFont="1" applyFill="1" applyBorder="1" applyAlignment="1" applyProtection="1">
      <alignment vertical="center" wrapText="1"/>
      <protection locked="0"/>
    </xf>
    <xf numFmtId="166" fontId="26" fillId="0" borderId="10" xfId="378" applyNumberFormat="1" applyFont="1" applyFill="1" applyBorder="1" applyAlignment="1" applyProtection="1">
      <alignment vertical="center" wrapText="1"/>
      <protection locked="0"/>
    </xf>
    <xf numFmtId="167" fontId="31" fillId="0" borderId="10" xfId="378" applyNumberFormat="1" applyFont="1" applyFill="1" applyBorder="1" applyAlignment="1" applyProtection="1">
      <alignment vertical="top" wrapText="1"/>
      <protection locked="0"/>
    </xf>
    <xf numFmtId="0" fontId="45" fillId="0" borderId="0" xfId="378" applyFill="1" applyBorder="1" applyProtection="1">
      <protection locked="0"/>
    </xf>
    <xf numFmtId="3" fontId="27" fillId="0" borderId="10" xfId="378" applyNumberFormat="1" applyFont="1" applyFill="1" applyBorder="1" applyAlignment="1" applyProtection="1">
      <alignment horizontal="center" vertical="center" wrapText="1"/>
      <protection locked="0"/>
    </xf>
    <xf numFmtId="0" fontId="26" fillId="0" borderId="10" xfId="378" applyFont="1" applyFill="1" applyBorder="1" applyAlignment="1" applyProtection="1">
      <alignment horizontal="center" vertical="center" wrapText="1"/>
      <protection locked="0"/>
    </xf>
    <xf numFmtId="166" fontId="27" fillId="0" borderId="10" xfId="378" applyNumberFormat="1" applyFont="1" applyFill="1" applyBorder="1" applyAlignment="1" applyProtection="1">
      <alignment horizontal="center" vertical="center" wrapText="1"/>
      <protection locked="0"/>
    </xf>
    <xf numFmtId="0" fontId="27" fillId="0" borderId="10" xfId="378" applyFont="1" applyFill="1" applyBorder="1" applyAlignment="1" applyProtection="1">
      <alignment horizontal="center" vertical="center" wrapText="1"/>
      <protection locked="0"/>
    </xf>
    <xf numFmtId="3" fontId="26" fillId="0" borderId="10" xfId="378" applyNumberFormat="1" applyFont="1" applyFill="1" applyBorder="1" applyAlignment="1" applyProtection="1">
      <alignment horizontal="center" vertical="center" wrapText="1"/>
      <protection locked="0"/>
    </xf>
    <xf numFmtId="166" fontId="26" fillId="0" borderId="10" xfId="378" applyNumberFormat="1" applyFont="1" applyFill="1" applyBorder="1" applyAlignment="1" applyProtection="1">
      <alignment horizontal="center" vertical="center" wrapText="1"/>
      <protection locked="0"/>
    </xf>
    <xf numFmtId="167" fontId="27" fillId="0" borderId="10" xfId="378" applyNumberFormat="1" applyFont="1" applyFill="1" applyBorder="1" applyAlignment="1" applyProtection="1">
      <alignment horizontal="center" vertical="center" wrapText="1"/>
      <protection locked="0"/>
    </xf>
    <xf numFmtId="0" fontId="27" fillId="0" borderId="10" xfId="378" applyFont="1" applyFill="1" applyBorder="1" applyAlignment="1" applyProtection="1">
      <alignment horizontal="left" vertical="center" wrapText="1"/>
      <protection locked="0"/>
    </xf>
    <xf numFmtId="3" fontId="54" fillId="0" borderId="10" xfId="378" applyNumberFormat="1" applyFont="1" applyFill="1" applyBorder="1" applyAlignment="1" applyProtection="1">
      <alignment horizontal="center" vertical="center" wrapText="1"/>
      <protection locked="0"/>
    </xf>
    <xf numFmtId="0" fontId="26" fillId="0" borderId="10" xfId="378" applyFont="1" applyFill="1" applyBorder="1" applyAlignment="1">
      <alignment horizontal="center" vertical="center" wrapText="1"/>
    </xf>
    <xf numFmtId="3" fontId="27" fillId="0" borderId="10" xfId="378" applyNumberFormat="1" applyFont="1" applyFill="1" applyBorder="1" applyAlignment="1">
      <alignment horizontal="center" vertical="center" wrapText="1"/>
    </xf>
    <xf numFmtId="0" fontId="27" fillId="0" borderId="10" xfId="378" applyFont="1" applyFill="1" applyBorder="1" applyAlignment="1">
      <alignment horizontal="center" vertical="center" wrapText="1"/>
    </xf>
    <xf numFmtId="3" fontId="26" fillId="0" borderId="10" xfId="378" applyNumberFormat="1" applyFont="1" applyFill="1" applyBorder="1" applyAlignment="1">
      <alignment horizontal="center" vertical="center" wrapText="1"/>
    </xf>
    <xf numFmtId="167" fontId="27" fillId="0" borderId="10" xfId="378" applyNumberFormat="1" applyFont="1" applyFill="1" applyBorder="1" applyAlignment="1">
      <alignment horizontal="center" vertical="center" wrapText="1"/>
    </xf>
    <xf numFmtId="0" fontId="27" fillId="0" borderId="10" xfId="378" applyFont="1" applyFill="1" applyBorder="1" applyAlignment="1">
      <alignment horizontal="left" vertical="center" wrapText="1"/>
    </xf>
    <xf numFmtId="0" fontId="26" fillId="0" borderId="10" xfId="378" applyFont="1" applyFill="1" applyBorder="1" applyAlignment="1">
      <alignment vertical="center" wrapText="1"/>
    </xf>
    <xf numFmtId="167" fontId="26" fillId="0" borderId="10" xfId="378" applyNumberFormat="1" applyFont="1" applyFill="1" applyBorder="1" applyAlignment="1">
      <alignment vertical="center" wrapText="1"/>
    </xf>
    <xf numFmtId="167" fontId="31" fillId="0" borderId="10" xfId="378" applyNumberFormat="1" applyFont="1" applyFill="1" applyBorder="1" applyAlignment="1">
      <alignment vertical="top" wrapText="1"/>
    </xf>
    <xf numFmtId="0" fontId="45" fillId="0" borderId="0" xfId="378" applyFill="1" applyBorder="1"/>
    <xf numFmtId="0" fontId="27" fillId="0" borderId="0" xfId="378" applyFont="1" applyFill="1" applyBorder="1" applyAlignment="1">
      <alignment horizontal="center" vertical="center" wrapText="1"/>
    </xf>
    <xf numFmtId="0" fontId="26" fillId="0" borderId="0" xfId="378" applyFont="1" applyFill="1" applyBorder="1" applyAlignment="1">
      <alignment horizontal="center" vertical="center" wrapText="1"/>
    </xf>
    <xf numFmtId="3" fontId="26" fillId="39" borderId="10" xfId="378" applyNumberFormat="1" applyFont="1" applyFill="1" applyBorder="1" applyAlignment="1">
      <alignment horizontal="center" vertical="center" wrapText="1"/>
    </xf>
    <xf numFmtId="3" fontId="27" fillId="0" borderId="0" xfId="378" applyNumberFormat="1" applyFont="1" applyFill="1" applyBorder="1" applyAlignment="1">
      <alignment horizontal="center" vertical="center" wrapText="1"/>
    </xf>
    <xf numFmtId="3" fontId="26" fillId="39" borderId="24" xfId="378" applyNumberFormat="1" applyFont="1" applyFill="1" applyBorder="1" applyAlignment="1">
      <alignment horizontal="center" vertical="center" wrapText="1"/>
    </xf>
    <xf numFmtId="3" fontId="26" fillId="0" borderId="0" xfId="378" applyNumberFormat="1" applyFont="1" applyFill="1" applyBorder="1" applyAlignment="1">
      <alignment horizontal="center" vertical="center" wrapText="1"/>
    </xf>
    <xf numFmtId="0" fontId="26" fillId="39" borderId="24" xfId="378" applyFont="1" applyFill="1" applyBorder="1" applyAlignment="1">
      <alignment horizontal="center" vertical="center" wrapText="1"/>
    </xf>
    <xf numFmtId="167" fontId="27" fillId="0" borderId="0" xfId="378" applyNumberFormat="1" applyFont="1" applyFill="1" applyBorder="1" applyAlignment="1">
      <alignment horizontal="center" vertical="center" wrapText="1"/>
    </xf>
    <xf numFmtId="0" fontId="26" fillId="39" borderId="24" xfId="378" applyFont="1" applyFill="1" applyBorder="1" applyAlignment="1">
      <alignment horizontal="left" vertical="center" wrapText="1"/>
    </xf>
    <xf numFmtId="0" fontId="26" fillId="0" borderId="0" xfId="378" applyFont="1" applyFill="1" applyBorder="1" applyAlignment="1">
      <alignment vertical="center" wrapText="1"/>
    </xf>
    <xf numFmtId="167" fontId="26" fillId="0" borderId="0" xfId="378" applyNumberFormat="1" applyFont="1" applyFill="1" applyBorder="1" applyAlignment="1">
      <alignment vertical="center" wrapText="1"/>
    </xf>
    <xf numFmtId="3" fontId="26" fillId="0" borderId="0" xfId="378" applyNumberFormat="1" applyFont="1" applyFill="1" applyBorder="1" applyAlignment="1">
      <alignment vertical="center" wrapText="1"/>
    </xf>
    <xf numFmtId="167" fontId="31" fillId="0" borderId="0" xfId="378" applyNumberFormat="1" applyFont="1" applyFill="1" applyBorder="1" applyAlignment="1">
      <alignment vertical="top" wrapText="1"/>
    </xf>
    <xf numFmtId="3" fontId="31" fillId="0" borderId="0" xfId="378" applyNumberFormat="1" applyFont="1" applyFill="1" applyBorder="1" applyAlignment="1">
      <alignment vertical="top" wrapText="1"/>
    </xf>
    <xf numFmtId="0" fontId="32" fillId="0" borderId="10" xfId="378" applyFont="1" applyFill="1" applyBorder="1" applyAlignment="1">
      <alignment horizontal="center" vertical="center"/>
    </xf>
    <xf numFmtId="0" fontId="31" fillId="0" borderId="24" xfId="378" applyFont="1" applyBorder="1" applyAlignment="1">
      <alignment horizontal="center" vertical="center"/>
    </xf>
    <xf numFmtId="0" fontId="32" fillId="0" borderId="25" xfId="378" applyFont="1" applyFill="1" applyBorder="1" applyAlignment="1">
      <alignment horizontal="left" vertical="top"/>
    </xf>
    <xf numFmtId="0" fontId="31" fillId="0" borderId="10" xfId="378" applyFont="1" applyBorder="1"/>
    <xf numFmtId="0" fontId="31" fillId="0" borderId="26" xfId="378" applyFont="1" applyBorder="1"/>
    <xf numFmtId="0" fontId="31" fillId="0" borderId="24" xfId="378" applyFont="1" applyBorder="1"/>
    <xf numFmtId="0" fontId="31" fillId="0" borderId="10" xfId="378" applyFont="1" applyBorder="1" applyAlignment="1">
      <alignment horizontal="center" vertical="center"/>
    </xf>
    <xf numFmtId="0" fontId="31" fillId="0" borderId="11" xfId="378" applyFont="1" applyBorder="1" applyAlignment="1">
      <alignment horizontal="center" vertical="center"/>
    </xf>
    <xf numFmtId="0" fontId="31" fillId="0" borderId="10" xfId="378" applyFont="1" applyBorder="1" applyAlignment="1">
      <alignment horizontal="center"/>
    </xf>
    <xf numFmtId="0" fontId="31" fillId="0" borderId="10" xfId="378" applyFont="1" applyFill="1" applyBorder="1" applyAlignment="1">
      <alignment horizontal="center" vertical="center"/>
    </xf>
    <xf numFmtId="0" fontId="31" fillId="0" borderId="11" xfId="378" applyFont="1" applyFill="1" applyBorder="1" applyAlignment="1">
      <alignment horizontal="left" vertical="center"/>
    </xf>
    <xf numFmtId="0" fontId="31" fillId="40" borderId="10" xfId="378" applyFont="1" applyFill="1" applyBorder="1"/>
    <xf numFmtId="0" fontId="31" fillId="0" borderId="13" xfId="378" applyFont="1" applyBorder="1"/>
    <xf numFmtId="0" fontId="31" fillId="0" borderId="10" xfId="378" applyFont="1" applyBorder="1" applyAlignment="1">
      <alignment horizontal="center" vertical="center" wrapText="1"/>
    </xf>
    <xf numFmtId="0" fontId="31" fillId="0" borderId="0" xfId="378" applyFont="1" applyFill="1" applyBorder="1"/>
    <xf numFmtId="0" fontId="31" fillId="0" borderId="10" xfId="378" applyFont="1" applyBorder="1" applyAlignment="1">
      <alignment wrapText="1"/>
    </xf>
    <xf numFmtId="0" fontId="31" fillId="0" borderId="11" xfId="378" applyFont="1" applyFill="1" applyBorder="1" applyAlignment="1">
      <alignment horizontal="left" vertical="center" wrapText="1"/>
    </xf>
    <xf numFmtId="0" fontId="31" fillId="0" borderId="0" xfId="378" applyFont="1" applyFill="1" applyBorder="1" applyAlignment="1">
      <alignment vertical="center"/>
    </xf>
    <xf numFmtId="0" fontId="31" fillId="0" borderId="0" xfId="378" applyFont="1" applyFill="1"/>
    <xf numFmtId="0" fontId="32" fillId="0" borderId="10" xfId="378" applyFont="1" applyFill="1" applyBorder="1"/>
    <xf numFmtId="0" fontId="31" fillId="0" borderId="10" xfId="378" applyFont="1" applyFill="1" applyBorder="1"/>
    <xf numFmtId="0" fontId="31" fillId="0" borderId="0" xfId="378" applyFont="1" applyBorder="1"/>
    <xf numFmtId="0" fontId="45" fillId="0" borderId="0" xfId="378" applyFill="1"/>
    <xf numFmtId="0" fontId="31" fillId="0" borderId="10" xfId="378" applyFont="1" applyBorder="1" applyAlignment="1">
      <alignment horizontal="left" vertical="top" wrapText="1"/>
    </xf>
    <xf numFmtId="0" fontId="31" fillId="0" borderId="10" xfId="378" applyFont="1" applyBorder="1" applyAlignment="1">
      <alignment horizontal="left" vertical="center" wrapText="1"/>
    </xf>
    <xf numFmtId="0" fontId="31" fillId="0" borderId="0" xfId="378" applyFont="1" applyFill="1" applyBorder="1" applyAlignment="1">
      <alignment horizontal="center" vertical="center" wrapText="1"/>
    </xf>
    <xf numFmtId="0" fontId="31" fillId="0" borderId="0" xfId="378" applyFont="1" applyFill="1" applyBorder="1" applyAlignment="1">
      <alignment vertical="center" wrapText="1"/>
    </xf>
    <xf numFmtId="0" fontId="24" fillId="0" borderId="0" xfId="44"/>
    <xf numFmtId="0" fontId="24" fillId="0" borderId="0" xfId="44" applyFill="1" applyBorder="1" applyAlignment="1"/>
    <xf numFmtId="0" fontId="56" fillId="0" borderId="0" xfId="44" applyFont="1" applyFill="1" applyBorder="1" applyAlignment="1"/>
    <xf numFmtId="0" fontId="26" fillId="42" borderId="10" xfId="44" applyFont="1" applyFill="1" applyBorder="1" applyAlignment="1">
      <alignment horizontal="center"/>
    </xf>
    <xf numFmtId="0" fontId="24" fillId="0" borderId="10" xfId="44" applyBorder="1"/>
    <xf numFmtId="0" fontId="26" fillId="73" borderId="10" xfId="44" applyFont="1" applyFill="1" applyBorder="1" applyAlignment="1">
      <alignment horizontal="center"/>
    </xf>
    <xf numFmtId="0" fontId="57" fillId="0" borderId="0" xfId="44" applyFont="1"/>
    <xf numFmtId="0" fontId="33" fillId="42" borderId="44" xfId="44" applyFont="1" applyFill="1" applyBorder="1" applyAlignment="1">
      <alignment horizontal="center" vertical="center" wrapText="1"/>
    </xf>
    <xf numFmtId="0" fontId="33" fillId="73" borderId="44" xfId="44" applyFont="1" applyFill="1" applyBorder="1" applyAlignment="1">
      <alignment horizontal="center" vertical="center" wrapText="1"/>
    </xf>
    <xf numFmtId="0" fontId="33" fillId="0" borderId="0" xfId="44" applyFont="1" applyFill="1" applyBorder="1" applyAlignment="1">
      <alignment horizontal="justify" vertical="center"/>
    </xf>
    <xf numFmtId="0" fontId="24" fillId="0" borderId="0" xfId="44" applyProtection="1">
      <protection locked="0"/>
    </xf>
    <xf numFmtId="0" fontId="24" fillId="0" borderId="24" xfId="44" applyNumberFormat="1" applyBorder="1" applyProtection="1">
      <protection locked="0"/>
    </xf>
    <xf numFmtId="4" fontId="24" fillId="0" borderId="24" xfId="44" applyNumberFormat="1" applyBorder="1" applyProtection="1">
      <protection locked="0"/>
    </xf>
    <xf numFmtId="0" fontId="24" fillId="0" borderId="24" xfId="44" applyBorder="1" applyProtection="1">
      <protection locked="0"/>
    </xf>
    <xf numFmtId="167" fontId="24" fillId="0" borderId="24" xfId="44" applyNumberFormat="1" applyBorder="1" applyProtection="1">
      <protection locked="0"/>
    </xf>
    <xf numFmtId="0" fontId="24" fillId="0" borderId="10" xfId="44" applyBorder="1" applyProtection="1">
      <protection locked="0"/>
    </xf>
    <xf numFmtId="167" fontId="24" fillId="0" borderId="10" xfId="44" applyNumberFormat="1" applyBorder="1" applyProtection="1">
      <protection locked="0"/>
    </xf>
    <xf numFmtId="3" fontId="24" fillId="0" borderId="10" xfId="44" applyNumberFormat="1" applyBorder="1" applyProtection="1">
      <protection locked="0"/>
    </xf>
    <xf numFmtId="166" fontId="24" fillId="0" borderId="24" xfId="44" applyNumberFormat="1" applyBorder="1" applyProtection="1">
      <protection locked="0"/>
    </xf>
    <xf numFmtId="3" fontId="58" fillId="0" borderId="10" xfId="44" applyNumberFormat="1" applyFont="1" applyBorder="1" applyProtection="1">
      <protection locked="0"/>
    </xf>
    <xf numFmtId="0" fontId="59" fillId="0" borderId="10" xfId="44" applyFont="1" applyBorder="1" applyProtection="1">
      <protection locked="0"/>
    </xf>
    <xf numFmtId="0" fontId="59" fillId="0" borderId="10" xfId="44" applyNumberFormat="1" applyFont="1" applyBorder="1" applyProtection="1">
      <protection locked="0"/>
    </xf>
    <xf numFmtId="3" fontId="24" fillId="0" borderId="0" xfId="44" applyNumberFormat="1" applyBorder="1"/>
    <xf numFmtId="0" fontId="24" fillId="0" borderId="0" xfId="44" applyBorder="1"/>
    <xf numFmtId="167" fontId="24" fillId="0" borderId="0" xfId="44" applyNumberFormat="1" applyBorder="1"/>
    <xf numFmtId="3" fontId="24" fillId="0" borderId="0" xfId="44" applyNumberFormat="1" applyBorder="1" applyAlignment="1"/>
    <xf numFmtId="3" fontId="26" fillId="33" borderId="18" xfId="43" applyNumberFormat="1" applyFont="1" applyFill="1" applyBorder="1" applyAlignment="1">
      <alignment horizontal="right" vertical="center" wrapText="1"/>
    </xf>
    <xf numFmtId="0" fontId="27" fillId="0" borderId="10" xfId="44" applyNumberFormat="1" applyFont="1" applyFill="1" applyBorder="1" applyAlignment="1" applyProtection="1">
      <alignment horizontal="center" vertical="center" wrapText="1"/>
      <protection locked="0"/>
    </xf>
    <xf numFmtId="167" fontId="27" fillId="0" borderId="10" xfId="44" applyNumberFormat="1" applyFont="1" applyFill="1" applyBorder="1" applyAlignment="1" applyProtection="1">
      <alignment horizontal="center" vertical="center" wrapText="1"/>
      <protection locked="0"/>
    </xf>
    <xf numFmtId="3" fontId="27" fillId="0" borderId="10" xfId="44" applyNumberFormat="1" applyFont="1" applyFill="1" applyBorder="1" applyAlignment="1" applyProtection="1">
      <alignment horizontal="center" vertical="center" wrapText="1"/>
      <protection locked="0"/>
    </xf>
    <xf numFmtId="167" fontId="27" fillId="75" borderId="10" xfId="44" applyNumberFormat="1" applyFont="1" applyFill="1" applyBorder="1" applyAlignment="1" applyProtection="1">
      <alignment vertical="center" wrapText="1"/>
      <protection locked="0"/>
    </xf>
    <xf numFmtId="166" fontId="27" fillId="75" borderId="10" xfId="44" applyNumberFormat="1" applyFont="1" applyFill="1" applyBorder="1" applyAlignment="1" applyProtection="1">
      <alignment vertical="center" wrapText="1"/>
      <protection locked="0"/>
    </xf>
    <xf numFmtId="167" fontId="28" fillId="75" borderId="10" xfId="44" applyNumberFormat="1" applyFont="1" applyFill="1" applyBorder="1" applyAlignment="1" applyProtection="1">
      <alignment vertical="top" wrapText="1"/>
      <protection locked="0"/>
    </xf>
    <xf numFmtId="166" fontId="27" fillId="0" borderId="10" xfId="43" applyNumberFormat="1" applyFont="1" applyFill="1" applyBorder="1" applyAlignment="1" applyProtection="1">
      <alignment horizontal="center" vertical="center" wrapText="1"/>
      <protection locked="0"/>
    </xf>
    <xf numFmtId="0" fontId="27" fillId="0" borderId="10" xfId="44" applyFont="1" applyFill="1" applyBorder="1" applyAlignment="1" applyProtection="1">
      <alignment horizontal="center" vertical="center" wrapText="1"/>
      <protection locked="0"/>
    </xf>
    <xf numFmtId="167" fontId="27" fillId="0" borderId="10" xfId="44" applyNumberFormat="1" applyFont="1" applyFill="1" applyBorder="1" applyAlignment="1" applyProtection="1">
      <alignment vertical="center" wrapText="1"/>
      <protection locked="0"/>
    </xf>
    <xf numFmtId="166" fontId="27" fillId="0" borderId="10" xfId="44" applyNumberFormat="1" applyFont="1" applyFill="1" applyBorder="1" applyAlignment="1" applyProtection="1">
      <alignment vertical="center" wrapText="1"/>
      <protection locked="0"/>
    </xf>
    <xf numFmtId="167" fontId="28" fillId="0" borderId="10" xfId="44" applyNumberFormat="1" applyFont="1" applyFill="1" applyBorder="1" applyAlignment="1" applyProtection="1">
      <alignment vertical="top" wrapText="1"/>
      <protection locked="0"/>
    </xf>
    <xf numFmtId="0" fontId="24" fillId="0" borderId="0" xfId="0" applyFont="1" applyFill="1" applyAlignment="1">
      <alignment horizontal="center" vertical="center"/>
    </xf>
    <xf numFmtId="0" fontId="24" fillId="0" borderId="0" xfId="0" applyFont="1" applyFill="1"/>
    <xf numFmtId="1" fontId="26" fillId="33" borderId="18" xfId="43" applyNumberFormat="1" applyFont="1" applyFill="1" applyBorder="1" applyAlignment="1">
      <alignment horizontal="center" vertical="center" wrapText="1"/>
    </xf>
    <xf numFmtId="1" fontId="24" fillId="0" borderId="0" xfId="44" applyNumberFormat="1" applyFont="1" applyAlignment="1">
      <alignment horizontal="center"/>
    </xf>
    <xf numFmtId="0" fontId="27" fillId="0" borderId="10" xfId="44" applyFont="1" applyFill="1" applyBorder="1" applyAlignment="1" applyProtection="1">
      <alignment horizontal="justify" vertical="center" wrapText="1"/>
      <protection locked="0"/>
    </xf>
    <xf numFmtId="166" fontId="27" fillId="0" borderId="10" xfId="44" applyNumberFormat="1" applyFont="1" applyFill="1" applyBorder="1" applyAlignment="1" applyProtection="1">
      <alignment horizontal="center" vertical="center" wrapText="1"/>
      <protection locked="0"/>
    </xf>
    <xf numFmtId="166" fontId="60" fillId="0" borderId="10" xfId="43" applyNumberFormat="1" applyFont="1" applyFill="1" applyBorder="1" applyAlignment="1" applyProtection="1">
      <alignment horizontal="center" vertical="center" wrapText="1"/>
      <protection locked="0"/>
    </xf>
    <xf numFmtId="3" fontId="60" fillId="0" borderId="10" xfId="44" applyNumberFormat="1" applyFont="1" applyFill="1" applyBorder="1" applyAlignment="1" applyProtection="1">
      <alignment horizontal="center" vertical="center" wrapText="1"/>
      <protection locked="0"/>
    </xf>
    <xf numFmtId="0" fontId="24" fillId="40" borderId="0" xfId="0" applyFont="1" applyFill="1" applyAlignment="1">
      <alignment horizontal="center" vertical="center"/>
    </xf>
    <xf numFmtId="0" fontId="24" fillId="40" borderId="0" xfId="0" applyFont="1" applyFill="1"/>
    <xf numFmtId="0" fontId="24" fillId="0" borderId="10" xfId="0" applyFont="1" applyFill="1" applyBorder="1"/>
    <xf numFmtId="0" fontId="33" fillId="42" borderId="47" xfId="45" applyFont="1" applyFill="1" applyBorder="1" applyAlignment="1">
      <alignment horizontal="center" vertical="center" wrapText="1"/>
    </xf>
    <xf numFmtId="167" fontId="28" fillId="0" borderId="10" xfId="44" applyNumberFormat="1" applyFont="1" applyFill="1" applyBorder="1" applyAlignment="1" applyProtection="1">
      <alignment horizontal="center" vertical="center" wrapText="1"/>
      <protection locked="0"/>
    </xf>
    <xf numFmtId="0" fontId="24" fillId="0" borderId="10" xfId="44" applyFont="1" applyFill="1" applyBorder="1"/>
    <xf numFmtId="1" fontId="24" fillId="0" borderId="10" xfId="44" applyNumberFormat="1" applyFont="1" applyFill="1" applyBorder="1" applyAlignment="1">
      <alignment horizontal="center"/>
    </xf>
    <xf numFmtId="0" fontId="0" fillId="0" borderId="10" xfId="0" applyFont="1" applyFill="1" applyBorder="1" applyAlignment="1">
      <alignment wrapText="1"/>
    </xf>
    <xf numFmtId="6" fontId="27" fillId="0" borderId="10" xfId="0" applyNumberFormat="1" applyFont="1" applyFill="1" applyBorder="1"/>
    <xf numFmtId="0" fontId="27" fillId="0" borderId="10" xfId="44" applyFont="1" applyFill="1" applyBorder="1" applyAlignment="1" applyProtection="1">
      <alignment horizontal="left" vertical="center" wrapText="1"/>
      <protection locked="0"/>
    </xf>
    <xf numFmtId="167" fontId="28" fillId="0" borderId="10" xfId="44" applyNumberFormat="1" applyFont="1" applyFill="1" applyBorder="1" applyAlignment="1" applyProtection="1">
      <alignment horizontal="left" vertical="center" wrapText="1"/>
      <protection locked="0"/>
    </xf>
    <xf numFmtId="166" fontId="27" fillId="0" borderId="10" xfId="44" applyNumberFormat="1" applyFont="1" applyFill="1" applyBorder="1" applyAlignment="1" applyProtection="1">
      <alignment horizontal="left" vertical="center" wrapText="1"/>
      <protection locked="0"/>
    </xf>
    <xf numFmtId="0" fontId="24" fillId="0" borderId="10" xfId="0" applyFont="1" applyFill="1" applyBorder="1" applyAlignment="1">
      <alignment horizontal="left" vertical="center"/>
    </xf>
    <xf numFmtId="3" fontId="27" fillId="0" borderId="47" xfId="511" applyNumberFormat="1" applyFont="1" applyFill="1" applyBorder="1" applyAlignment="1">
      <alignment horizontal="center" vertical="center" wrapText="1"/>
    </xf>
    <xf numFmtId="3" fontId="27" fillId="0" borderId="10" xfId="511" applyNumberFormat="1" applyFont="1" applyFill="1" applyBorder="1" applyAlignment="1">
      <alignment horizontal="center" vertical="center" wrapText="1"/>
    </xf>
    <xf numFmtId="3" fontId="27" fillId="0" borderId="10" xfId="0" applyNumberFormat="1" applyFont="1" applyFill="1" applyBorder="1" applyAlignment="1">
      <alignment horizontal="center" vertical="center" wrapText="1"/>
    </xf>
    <xf numFmtId="0" fontId="26" fillId="42" borderId="10" xfId="45" applyFont="1" applyFill="1" applyBorder="1" applyAlignment="1">
      <alignment horizontal="center" vertical="center" wrapText="1"/>
    </xf>
    <xf numFmtId="0" fontId="34" fillId="0" borderId="0" xfId="46" applyFont="1" applyAlignment="1">
      <alignment horizontal="center" vertical="center" wrapText="1"/>
    </xf>
    <xf numFmtId="3" fontId="24" fillId="0" borderId="10" xfId="511" applyNumberFormat="1" applyFont="1" applyFill="1" applyBorder="1" applyAlignment="1">
      <alignment horizontal="center" vertical="center" wrapText="1"/>
    </xf>
    <xf numFmtId="3" fontId="0" fillId="0" borderId="10" xfId="0" applyNumberFormat="1" applyFont="1" applyFill="1" applyBorder="1" applyAlignment="1">
      <alignment horizontal="center" vertical="center" wrapText="1"/>
    </xf>
    <xf numFmtId="0" fontId="34" fillId="0" borderId="0" xfId="46" applyFont="1" applyFill="1" applyAlignment="1">
      <alignment horizontal="center" vertical="center" wrapText="1"/>
    </xf>
    <xf numFmtId="166" fontId="24" fillId="0" borderId="0" xfId="0" applyNumberFormat="1" applyFont="1" applyFill="1"/>
    <xf numFmtId="167" fontId="28" fillId="0" borderId="10" xfId="44" applyNumberFormat="1" applyFont="1" applyFill="1" applyBorder="1" applyAlignment="1" applyProtection="1">
      <alignment horizontal="center" vertical="top" wrapText="1"/>
      <protection locked="0"/>
    </xf>
    <xf numFmtId="167" fontId="30" fillId="0" borderId="10" xfId="44" applyNumberFormat="1" applyFont="1" applyFill="1" applyBorder="1" applyAlignment="1" applyProtection="1">
      <alignment vertical="top" wrapText="1"/>
      <protection locked="0"/>
    </xf>
    <xf numFmtId="166" fontId="26" fillId="0" borderId="10" xfId="44" applyNumberFormat="1" applyFont="1" applyFill="1" applyBorder="1" applyAlignment="1" applyProtection="1">
      <alignment vertical="center" wrapText="1"/>
      <protection locked="0"/>
    </xf>
    <xf numFmtId="0" fontId="24" fillId="0" borderId="10" xfId="44" applyFont="1" applyFill="1" applyBorder="1" applyAlignment="1">
      <alignment horizontal="center"/>
    </xf>
    <xf numFmtId="0" fontId="61" fillId="0" borderId="0" xfId="0" applyFont="1" applyAlignment="1">
      <alignment horizontal="center" vertical="center"/>
    </xf>
    <xf numFmtId="0" fontId="30" fillId="76" borderId="10" xfId="43" applyFont="1" applyFill="1" applyBorder="1" applyAlignment="1">
      <alignment horizontal="center" vertical="center" wrapText="1"/>
    </xf>
    <xf numFmtId="0" fontId="63" fillId="0" borderId="0" xfId="49" applyFont="1"/>
    <xf numFmtId="3" fontId="63" fillId="0" borderId="10" xfId="43" applyNumberFormat="1" applyFont="1" applyFill="1" applyBorder="1" applyAlignment="1" applyProtection="1">
      <alignment horizontal="center" vertical="center" wrapText="1"/>
      <protection locked="0"/>
    </xf>
    <xf numFmtId="0" fontId="63" fillId="0" borderId="10" xfId="43" applyFont="1" applyFill="1" applyBorder="1" applyAlignment="1" applyProtection="1">
      <alignment horizontal="center" vertical="center" wrapText="1"/>
      <protection locked="0"/>
    </xf>
    <xf numFmtId="0" fontId="63" fillId="0" borderId="10" xfId="0" applyFont="1" applyBorder="1" applyAlignment="1">
      <alignment horizontal="center" vertical="center" wrapText="1"/>
    </xf>
    <xf numFmtId="167" fontId="61" fillId="0" borderId="10" xfId="44" applyNumberFormat="1" applyFont="1" applyFill="1" applyBorder="1" applyAlignment="1" applyProtection="1">
      <alignment horizontal="center" vertical="center" wrapText="1"/>
      <protection locked="0"/>
    </xf>
    <xf numFmtId="0" fontId="63" fillId="0" borderId="10" xfId="49" applyFont="1" applyBorder="1" applyAlignment="1">
      <alignment horizontal="center" vertical="center"/>
    </xf>
    <xf numFmtId="0" fontId="61" fillId="0" borderId="10" xfId="44" applyNumberFormat="1" applyFont="1" applyFill="1" applyBorder="1" applyAlignment="1" applyProtection="1">
      <alignment horizontal="center" vertical="center" wrapText="1"/>
      <protection locked="0"/>
    </xf>
    <xf numFmtId="0" fontId="63" fillId="0" borderId="0" xfId="49" applyFont="1" applyAlignment="1">
      <alignment horizontal="center"/>
    </xf>
    <xf numFmtId="0" fontId="63" fillId="0" borderId="0" xfId="49" applyFont="1" applyAlignment="1">
      <alignment horizontal="center" vertical="center"/>
    </xf>
    <xf numFmtId="0" fontId="63" fillId="0" borderId="10" xfId="48" applyFont="1" applyFill="1" applyBorder="1" applyAlignment="1">
      <alignment horizontal="justify" vertical="center" wrapText="1"/>
    </xf>
    <xf numFmtId="0" fontId="63" fillId="0" borderId="0" xfId="49" applyFont="1" applyAlignment="1">
      <alignment horizontal="justify" vertical="center" wrapText="1"/>
    </xf>
    <xf numFmtId="0" fontId="62" fillId="42" borderId="48" xfId="48" applyFont="1" applyFill="1" applyBorder="1" applyAlignment="1">
      <alignment horizontal="center" vertical="center" wrapText="1"/>
    </xf>
    <xf numFmtId="0" fontId="64" fillId="0" borderId="0" xfId="0" applyFont="1" applyAlignment="1">
      <alignment horizontal="center" vertical="center" wrapText="1"/>
    </xf>
    <xf numFmtId="0" fontId="64" fillId="34" borderId="17" xfId="43" applyFont="1" applyFill="1" applyBorder="1" applyAlignment="1">
      <alignment horizontal="center" vertical="center" wrapText="1"/>
    </xf>
    <xf numFmtId="3" fontId="64" fillId="33" borderId="20" xfId="43" applyNumberFormat="1" applyFont="1" applyFill="1" applyBorder="1" applyAlignment="1">
      <alignment horizontal="center" vertical="center" wrapText="1"/>
    </xf>
    <xf numFmtId="0" fontId="61" fillId="0" borderId="10" xfId="0" applyFont="1" applyBorder="1" applyAlignment="1">
      <alignment horizontal="center" vertical="center" wrapText="1"/>
    </xf>
    <xf numFmtId="0" fontId="64" fillId="34" borderId="17" xfId="43" applyFont="1" applyFill="1" applyBorder="1" applyAlignment="1">
      <alignment horizontal="center" vertical="center"/>
    </xf>
    <xf numFmtId="0" fontId="0" fillId="0" borderId="10" xfId="0" applyFont="1" applyFill="1" applyBorder="1" applyAlignment="1">
      <alignment horizontal="center" vertical="center"/>
    </xf>
    <xf numFmtId="0" fontId="24" fillId="0" borderId="0" xfId="44" applyFont="1" applyAlignment="1">
      <alignment horizontal="center" vertical="center"/>
    </xf>
    <xf numFmtId="0" fontId="61" fillId="0" borderId="10" xfId="0" applyFont="1" applyBorder="1" applyAlignment="1">
      <alignment horizontal="center" vertical="center"/>
    </xf>
    <xf numFmtId="0" fontId="26" fillId="0" borderId="10" xfId="44" applyFont="1" applyFill="1" applyBorder="1" applyAlignment="1" applyProtection="1">
      <alignment horizontal="center" vertical="center" wrapText="1"/>
      <protection locked="0"/>
    </xf>
    <xf numFmtId="0" fontId="64" fillId="37" borderId="10" xfId="43" applyFont="1" applyFill="1" applyBorder="1" applyAlignment="1">
      <alignment horizontal="center" vertical="center" wrapText="1"/>
    </xf>
    <xf numFmtId="0" fontId="63" fillId="0" borderId="0" xfId="49" applyFont="1" applyFill="1" applyAlignment="1">
      <alignment horizontal="center" vertical="center"/>
    </xf>
    <xf numFmtId="0" fontId="27" fillId="0" borderId="10" xfId="511" applyFont="1" applyFill="1" applyBorder="1" applyAlignment="1">
      <alignment horizontal="center" vertical="center" wrapText="1"/>
    </xf>
    <xf numFmtId="166" fontId="61" fillId="0" borderId="10" xfId="44" applyNumberFormat="1" applyFont="1" applyFill="1" applyBorder="1" applyAlignment="1" applyProtection="1">
      <alignment horizontal="center" vertical="center" wrapText="1"/>
      <protection locked="0"/>
    </xf>
    <xf numFmtId="0" fontId="61" fillId="40" borderId="10" xfId="0" applyFont="1" applyFill="1" applyBorder="1" applyAlignment="1">
      <alignment horizontal="center" vertical="center"/>
    </xf>
    <xf numFmtId="0" fontId="28" fillId="35" borderId="17" xfId="43" applyFont="1" applyFill="1" applyBorder="1" applyAlignment="1">
      <alignment horizontal="center" vertical="center"/>
    </xf>
    <xf numFmtId="0" fontId="61" fillId="0" borderId="10" xfId="44" applyFont="1" applyFill="1" applyBorder="1" applyAlignment="1" applyProtection="1">
      <alignment horizontal="center" vertical="center" wrapText="1"/>
      <protection locked="0"/>
    </xf>
    <xf numFmtId="167" fontId="66" fillId="0" borderId="10" xfId="44" applyNumberFormat="1" applyFont="1" applyFill="1" applyBorder="1" applyAlignment="1" applyProtection="1">
      <alignment horizontal="center" vertical="center" wrapText="1"/>
      <protection locked="0"/>
    </xf>
    <xf numFmtId="166" fontId="26" fillId="0" borderId="10" xfId="44" applyNumberFormat="1" applyFont="1" applyFill="1" applyBorder="1" applyAlignment="1" applyProtection="1">
      <alignment horizontal="center" vertical="center" wrapText="1"/>
      <protection locked="0"/>
    </xf>
    <xf numFmtId="166" fontId="27" fillId="0" borderId="10" xfId="44" applyNumberFormat="1" applyFont="1" applyFill="1" applyBorder="1" applyAlignment="1" applyProtection="1">
      <alignment horizontal="center" vertical="center" wrapText="1"/>
    </xf>
    <xf numFmtId="166" fontId="27" fillId="40" borderId="10" xfId="44" applyNumberFormat="1" applyFont="1" applyFill="1" applyBorder="1" applyAlignment="1" applyProtection="1">
      <alignment vertical="center" wrapText="1"/>
      <protection locked="0"/>
    </xf>
    <xf numFmtId="166" fontId="27" fillId="40" borderId="10" xfId="44" applyNumberFormat="1" applyFont="1" applyFill="1" applyBorder="1" applyAlignment="1" applyProtection="1">
      <alignment horizontal="center" vertical="center" wrapText="1"/>
      <protection locked="0"/>
    </xf>
    <xf numFmtId="0" fontId="26" fillId="37" borderId="20" xfId="44" applyFont="1" applyFill="1" applyBorder="1" applyAlignment="1">
      <alignment horizontal="center" vertical="center" wrapText="1"/>
    </xf>
    <xf numFmtId="0" fontId="63" fillId="0" borderId="10" xfId="49" applyFont="1" applyBorder="1" applyAlignment="1">
      <alignment horizontal="justify" vertical="center" wrapText="1"/>
    </xf>
    <xf numFmtId="0" fontId="24" fillId="0" borderId="10" xfId="44" applyFont="1" applyBorder="1" applyAlignment="1">
      <alignment horizontal="center" vertical="center"/>
    </xf>
    <xf numFmtId="171" fontId="27" fillId="0" borderId="10" xfId="520" applyNumberFormat="1" applyFont="1" applyFill="1" applyBorder="1" applyAlignment="1" applyProtection="1">
      <alignment vertical="center" wrapText="1"/>
      <protection locked="0"/>
    </xf>
    <xf numFmtId="0" fontId="27" fillId="0" borderId="10" xfId="44" applyFont="1" applyBorder="1" applyAlignment="1">
      <alignment horizontal="center" vertical="center" wrapText="1"/>
    </xf>
    <xf numFmtId="0" fontId="27" fillId="0" borderId="10" xfId="44" applyFont="1" applyBorder="1" applyAlignment="1">
      <alignment horizontal="center" vertical="center"/>
    </xf>
    <xf numFmtId="0" fontId="27" fillId="0" borderId="0" xfId="0" applyFont="1" applyFill="1" applyAlignment="1">
      <alignment horizontal="center" vertical="center"/>
    </xf>
    <xf numFmtId="0" fontId="27" fillId="0" borderId="0" xfId="0" applyFont="1" applyFill="1"/>
    <xf numFmtId="166" fontId="27" fillId="0" borderId="0" xfId="0" applyNumberFormat="1" applyFont="1" applyFill="1"/>
    <xf numFmtId="0" fontId="61" fillId="0" borderId="10" xfId="0" applyFont="1" applyFill="1" applyBorder="1" applyAlignment="1">
      <alignment horizontal="center" vertical="center"/>
    </xf>
    <xf numFmtId="0" fontId="27" fillId="0" borderId="10" xfId="0" applyFont="1" applyBorder="1" applyAlignment="1">
      <alignment horizontal="center" vertical="center"/>
    </xf>
    <xf numFmtId="0" fontId="61" fillId="0" borderId="10" xfId="350" applyFont="1" applyBorder="1" applyAlignment="1">
      <alignment horizontal="center" vertical="center"/>
    </xf>
    <xf numFmtId="0" fontId="26" fillId="37" borderId="10" xfId="43" applyFont="1" applyFill="1" applyBorder="1" applyAlignment="1">
      <alignment horizontal="center" vertical="center" wrapText="1"/>
    </xf>
    <xf numFmtId="3" fontId="26" fillId="37" borderId="10" xfId="43" applyNumberFormat="1" applyFont="1" applyFill="1" applyBorder="1" applyAlignment="1">
      <alignment horizontal="center" vertical="center" wrapText="1"/>
    </xf>
    <xf numFmtId="0" fontId="26" fillId="37" borderId="10" xfId="44" applyFont="1" applyFill="1" applyBorder="1" applyAlignment="1">
      <alignment horizontal="center" vertical="center" wrapText="1"/>
    </xf>
    <xf numFmtId="3" fontId="26" fillId="37" borderId="10" xfId="44" applyNumberFormat="1" applyFont="1" applyFill="1" applyBorder="1" applyAlignment="1">
      <alignment horizontal="center" vertical="center" wrapText="1"/>
    </xf>
    <xf numFmtId="1" fontId="26" fillId="37" borderId="10" xfId="44" applyNumberFormat="1" applyFont="1" applyFill="1" applyBorder="1" applyAlignment="1">
      <alignment horizontal="center" vertical="center" wrapText="1"/>
    </xf>
    <xf numFmtId="0" fontId="26" fillId="77" borderId="10" xfId="44" applyFont="1" applyFill="1" applyBorder="1" applyAlignment="1">
      <alignment horizontal="center" vertical="center" wrapText="1"/>
    </xf>
    <xf numFmtId="0" fontId="26" fillId="37" borderId="10" xfId="43" applyFont="1" applyFill="1" applyBorder="1" applyAlignment="1">
      <alignment vertical="center" wrapText="1"/>
    </xf>
    <xf numFmtId="0" fontId="27" fillId="37" borderId="10" xfId="44" applyFont="1" applyFill="1" applyBorder="1" applyAlignment="1">
      <alignment vertical="center" wrapText="1"/>
    </xf>
    <xf numFmtId="3" fontId="27" fillId="37" borderId="10" xfId="44" applyNumberFormat="1" applyFont="1" applyFill="1" applyBorder="1" applyAlignment="1">
      <alignment vertical="center" wrapText="1"/>
    </xf>
    <xf numFmtId="0" fontId="26" fillId="38" borderId="10" xfId="43" applyFont="1" applyFill="1" applyBorder="1" applyAlignment="1">
      <alignment horizontal="justify" vertical="center" wrapText="1"/>
    </xf>
    <xf numFmtId="0" fontId="26" fillId="38" borderId="10" xfId="43" applyFont="1" applyFill="1" applyBorder="1" applyAlignment="1">
      <alignment horizontal="center" vertical="center" wrapText="1"/>
    </xf>
    <xf numFmtId="0" fontId="26" fillId="76" borderId="10" xfId="43" applyFont="1" applyFill="1" applyBorder="1" applyAlignment="1">
      <alignment horizontal="center" vertical="center" wrapText="1"/>
    </xf>
    <xf numFmtId="0" fontId="30" fillId="36" borderId="10" xfId="43" applyFont="1" applyFill="1" applyBorder="1" applyAlignment="1">
      <alignment horizontal="center" vertical="center" wrapText="1"/>
    </xf>
    <xf numFmtId="0" fontId="28" fillId="36" borderId="10" xfId="43" applyFont="1" applyFill="1" applyBorder="1" applyAlignment="1">
      <alignment vertical="top" wrapText="1"/>
    </xf>
    <xf numFmtId="0" fontId="24" fillId="0" borderId="10" xfId="0" applyFont="1" applyFill="1" applyBorder="1" applyAlignment="1">
      <alignment horizontal="center" vertical="center"/>
    </xf>
    <xf numFmtId="0" fontId="31" fillId="0" borderId="10" xfId="0" applyFont="1" applyFill="1" applyBorder="1" applyAlignment="1">
      <alignment horizontal="center" vertical="center" wrapText="1"/>
    </xf>
    <xf numFmtId="0" fontId="24" fillId="0" borderId="10" xfId="44" applyFont="1" applyFill="1" applyBorder="1" applyAlignment="1">
      <alignment horizontal="center" vertical="center" wrapText="1"/>
    </xf>
    <xf numFmtId="0" fontId="63" fillId="0" borderId="10" xfId="49" applyFont="1" applyFill="1" applyBorder="1" applyAlignment="1">
      <alignment horizontal="justify" vertical="center" wrapText="1"/>
    </xf>
    <xf numFmtId="3" fontId="27" fillId="0" borderId="10" xfId="511" applyNumberFormat="1" applyFont="1" applyFill="1" applyBorder="1" applyAlignment="1" applyProtection="1">
      <alignment horizontal="center" vertical="center" wrapText="1"/>
      <protection locked="0"/>
    </xf>
    <xf numFmtId="3" fontId="24" fillId="0" borderId="10" xfId="511" applyNumberFormat="1" applyFont="1" applyFill="1" applyBorder="1" applyAlignment="1" applyProtection="1">
      <alignment horizontal="center" vertical="center" wrapText="1"/>
      <protection locked="0"/>
    </xf>
    <xf numFmtId="3" fontId="27" fillId="0" borderId="47" xfId="511" applyNumberFormat="1" applyFont="1" applyFill="1" applyBorder="1" applyAlignment="1" applyProtection="1">
      <alignment horizontal="center" vertical="center" wrapText="1"/>
      <protection locked="0"/>
    </xf>
    <xf numFmtId="3" fontId="0" fillId="0" borderId="10" xfId="0" applyNumberFormat="1" applyFont="1" applyFill="1" applyBorder="1" applyAlignment="1" applyProtection="1">
      <alignment horizontal="center" vertical="center" wrapText="1"/>
      <protection locked="0"/>
    </xf>
    <xf numFmtId="3" fontId="27" fillId="0" borderId="10" xfId="0" applyNumberFormat="1" applyFont="1" applyFill="1" applyBorder="1" applyAlignment="1" applyProtection="1">
      <alignment horizontal="center" vertical="center" wrapText="1"/>
      <protection locked="0"/>
    </xf>
    <xf numFmtId="0" fontId="27" fillId="0" borderId="47" xfId="511" applyFont="1" applyFill="1" applyBorder="1" applyAlignment="1">
      <alignment horizontal="center" vertical="center" wrapText="1"/>
    </xf>
    <xf numFmtId="0" fontId="27" fillId="0" borderId="10" xfId="511" applyFont="1" applyFill="1" applyBorder="1" applyAlignment="1" applyProtection="1">
      <alignment horizontal="center" vertical="center" wrapText="1"/>
      <protection locked="0"/>
    </xf>
    <xf numFmtId="0" fontId="27" fillId="0" borderId="47" xfId="511" applyFont="1" applyFill="1" applyBorder="1" applyAlignment="1" applyProtection="1">
      <alignment horizontal="center" vertical="center" wrapText="1"/>
      <protection locked="0"/>
    </xf>
    <xf numFmtId="0" fontId="31" fillId="0" borderId="10" xfId="0" applyFont="1" applyFill="1" applyBorder="1" applyAlignment="1" applyProtection="1">
      <alignment horizontal="center" vertical="center" wrapText="1"/>
      <protection locked="0"/>
    </xf>
    <xf numFmtId="0" fontId="31" fillId="0" borderId="10" xfId="378" applyFont="1" applyFill="1" applyBorder="1" applyAlignment="1" applyProtection="1">
      <alignment horizontal="center" vertical="center"/>
      <protection locked="0"/>
    </xf>
    <xf numFmtId="0" fontId="24" fillId="0" borderId="10" xfId="0" applyFont="1" applyFill="1" applyBorder="1" applyAlignment="1" applyProtection="1">
      <alignment horizontal="center" vertical="center"/>
      <protection locked="0"/>
    </xf>
    <xf numFmtId="0" fontId="31" fillId="0" borderId="10" xfId="378" applyFont="1" applyBorder="1" applyAlignment="1" applyProtection="1">
      <alignment horizontal="center" vertical="center"/>
      <protection locked="0"/>
    </xf>
    <xf numFmtId="0" fontId="24" fillId="0" borderId="10" xfId="44" applyFont="1" applyFill="1" applyBorder="1" applyAlignment="1" applyProtection="1">
      <alignment horizontal="center" vertical="center" wrapText="1"/>
      <protection locked="0"/>
    </xf>
    <xf numFmtId="0" fontId="24" fillId="0" borderId="10" xfId="44" applyFont="1" applyBorder="1" applyAlignment="1" applyProtection="1">
      <alignment horizontal="center" vertical="center"/>
      <protection locked="0"/>
    </xf>
    <xf numFmtId="0" fontId="27" fillId="0" borderId="10" xfId="44" applyFont="1" applyBorder="1" applyAlignment="1" applyProtection="1">
      <alignment horizontal="center" vertical="center" wrapText="1"/>
      <protection locked="0"/>
    </xf>
    <xf numFmtId="0" fontId="27" fillId="0" borderId="10" xfId="44" applyFont="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24" fillId="0" borderId="10" xfId="44" applyFont="1" applyFill="1" applyBorder="1" applyProtection="1">
      <protection locked="0"/>
    </xf>
    <xf numFmtId="1" fontId="24" fillId="0" borderId="10" xfId="44" applyNumberFormat="1" applyFont="1" applyFill="1" applyBorder="1" applyAlignment="1" applyProtection="1">
      <alignment horizontal="center"/>
      <protection locked="0"/>
    </xf>
    <xf numFmtId="0" fontId="24" fillId="0" borderId="10" xfId="44" applyFont="1" applyFill="1" applyBorder="1" applyAlignment="1" applyProtection="1">
      <alignment horizontal="center"/>
      <protection locked="0"/>
    </xf>
    <xf numFmtId="0" fontId="24" fillId="0" borderId="10" xfId="0" applyFont="1" applyFill="1" applyBorder="1" applyProtection="1">
      <protection locked="0"/>
    </xf>
    <xf numFmtId="0" fontId="0" fillId="0" borderId="10" xfId="0" applyFont="1" applyFill="1" applyBorder="1" applyAlignment="1" applyProtection="1">
      <alignment wrapText="1"/>
      <protection locked="0"/>
    </xf>
    <xf numFmtId="0" fontId="31" fillId="0" borderId="10" xfId="378" applyFont="1" applyFill="1" applyBorder="1" applyProtection="1">
      <protection locked="0"/>
    </xf>
    <xf numFmtId="6" fontId="27" fillId="0" borderId="10" xfId="0" applyNumberFormat="1" applyFont="1" applyFill="1" applyBorder="1" applyProtection="1">
      <protection locked="0"/>
    </xf>
    <xf numFmtId="0" fontId="24" fillId="0" borderId="10" xfId="0" applyFont="1" applyFill="1" applyBorder="1" applyAlignment="1" applyProtection="1">
      <alignment horizontal="left" vertical="center"/>
      <protection locked="0"/>
    </xf>
    <xf numFmtId="0" fontId="26" fillId="0" borderId="11" xfId="378" applyFont="1" applyBorder="1" applyAlignment="1">
      <alignment horizontal="center"/>
    </xf>
    <xf numFmtId="0" fontId="26" fillId="0" borderId="12" xfId="378" applyFont="1" applyBorder="1" applyAlignment="1">
      <alignment horizontal="center"/>
    </xf>
    <xf numFmtId="0" fontId="26" fillId="65" borderId="11" xfId="378" applyFont="1" applyFill="1" applyBorder="1" applyAlignment="1" applyProtection="1">
      <alignment horizontal="center"/>
      <protection locked="0"/>
    </xf>
    <xf numFmtId="0" fontId="26" fillId="65" borderId="13" xfId="378" applyFont="1" applyFill="1" applyBorder="1" applyAlignment="1" applyProtection="1">
      <alignment horizontal="center"/>
      <protection locked="0"/>
    </xf>
    <xf numFmtId="0" fontId="26" fillId="65" borderId="12" xfId="378" applyFont="1" applyFill="1" applyBorder="1" applyAlignment="1" applyProtection="1">
      <alignment horizontal="center"/>
      <protection locked="0"/>
    </xf>
    <xf numFmtId="0" fontId="26" fillId="67" borderId="16" xfId="378" applyFont="1" applyFill="1" applyBorder="1" applyAlignment="1">
      <alignment horizontal="center"/>
    </xf>
    <xf numFmtId="0" fontId="26" fillId="67" borderId="17" xfId="378" applyFont="1" applyFill="1" applyBorder="1" applyAlignment="1">
      <alignment horizontal="center"/>
    </xf>
    <xf numFmtId="0" fontId="31" fillId="68" borderId="17" xfId="378" applyFont="1" applyFill="1" applyBorder="1" applyAlignment="1">
      <alignment horizontal="center"/>
    </xf>
    <xf numFmtId="0" fontId="31" fillId="69" borderId="17" xfId="378" applyFont="1" applyFill="1" applyBorder="1" applyAlignment="1">
      <alignment horizontal="center"/>
    </xf>
    <xf numFmtId="0" fontId="31" fillId="69" borderId="19" xfId="378" applyFont="1" applyFill="1" applyBorder="1" applyAlignment="1">
      <alignment horizontal="center"/>
    </xf>
    <xf numFmtId="0" fontId="31" fillId="70" borderId="22" xfId="378" applyFont="1" applyFill="1" applyBorder="1" applyAlignment="1">
      <alignment horizontal="center"/>
    </xf>
    <xf numFmtId="0" fontId="26" fillId="71" borderId="22" xfId="378" applyFont="1" applyFill="1" applyBorder="1" applyAlignment="1">
      <alignment horizontal="center" vertical="center" wrapText="1"/>
    </xf>
    <xf numFmtId="0" fontId="27" fillId="39" borderId="10" xfId="378" applyFont="1" applyFill="1" applyBorder="1" applyAlignment="1">
      <alignment horizontal="center" vertical="center" wrapText="1"/>
    </xf>
    <xf numFmtId="0" fontId="27" fillId="39" borderId="23" xfId="378" applyFont="1" applyFill="1" applyBorder="1" applyAlignment="1">
      <alignment horizontal="center" vertical="center" wrapText="1"/>
    </xf>
    <xf numFmtId="0" fontId="26" fillId="39" borderId="10" xfId="378" applyFont="1" applyFill="1" applyBorder="1" applyAlignment="1">
      <alignment horizontal="center" vertical="center" wrapText="1"/>
    </xf>
    <xf numFmtId="0" fontId="26" fillId="39" borderId="23" xfId="378" applyFont="1" applyFill="1" applyBorder="1" applyAlignment="1">
      <alignment horizontal="center" vertical="center" wrapText="1"/>
    </xf>
    <xf numFmtId="0" fontId="26" fillId="72" borderId="10" xfId="378" applyFont="1" applyFill="1" applyBorder="1" applyAlignment="1">
      <alignment horizontal="center" vertical="center" wrapText="1"/>
    </xf>
    <xf numFmtId="0" fontId="26" fillId="39" borderId="22" xfId="378" applyFont="1" applyFill="1" applyBorder="1" applyAlignment="1">
      <alignment horizontal="center" vertical="center" wrapText="1"/>
    </xf>
    <xf numFmtId="0" fontId="27" fillId="39" borderId="45" xfId="378" applyFont="1" applyFill="1" applyBorder="1" applyAlignment="1">
      <alignment horizontal="center" vertical="center" wrapText="1"/>
    </xf>
    <xf numFmtId="0" fontId="27" fillId="39" borderId="46" xfId="378" applyFont="1" applyFill="1" applyBorder="1" applyAlignment="1">
      <alignment horizontal="center" vertical="center" wrapText="1"/>
    </xf>
    <xf numFmtId="3" fontId="27" fillId="39" borderId="10" xfId="378" applyNumberFormat="1" applyFont="1" applyFill="1" applyBorder="1" applyAlignment="1">
      <alignment horizontal="center" vertical="center" wrapText="1"/>
    </xf>
    <xf numFmtId="3" fontId="27" fillId="39" borderId="23" xfId="378" applyNumberFormat="1" applyFont="1" applyFill="1" applyBorder="1" applyAlignment="1">
      <alignment horizontal="center" vertical="center" wrapText="1"/>
    </xf>
    <xf numFmtId="3" fontId="26" fillId="39" borderId="22" xfId="378" applyNumberFormat="1" applyFont="1" applyFill="1" applyBorder="1" applyAlignment="1">
      <alignment horizontal="center" vertical="center" wrapText="1"/>
    </xf>
    <xf numFmtId="3" fontId="26" fillId="39" borderId="10" xfId="378" applyNumberFormat="1" applyFont="1" applyFill="1" applyBorder="1" applyAlignment="1">
      <alignment horizontal="center" vertical="center" wrapText="1"/>
    </xf>
    <xf numFmtId="3" fontId="26" fillId="39" borderId="23" xfId="378" applyNumberFormat="1" applyFont="1" applyFill="1" applyBorder="1" applyAlignment="1">
      <alignment horizontal="center" vertical="center" wrapText="1"/>
    </xf>
    <xf numFmtId="0" fontId="33" fillId="41" borderId="27" xfId="378" applyFont="1" applyFill="1" applyBorder="1" applyAlignment="1">
      <alignment horizontal="center" vertical="justify"/>
    </xf>
    <xf numFmtId="0" fontId="33" fillId="41" borderId="28" xfId="378" applyFont="1" applyFill="1" applyBorder="1" applyAlignment="1">
      <alignment horizontal="center" vertical="justify"/>
    </xf>
    <xf numFmtId="0" fontId="33" fillId="41" borderId="29" xfId="378" applyFont="1" applyFill="1" applyBorder="1" applyAlignment="1">
      <alignment horizontal="center" vertical="justify"/>
    </xf>
    <xf numFmtId="0" fontId="33" fillId="41" borderId="30" xfId="378" applyFont="1" applyFill="1" applyBorder="1" applyAlignment="1">
      <alignment horizontal="center" vertical="justify"/>
    </xf>
    <xf numFmtId="0" fontId="33" fillId="41" borderId="0" xfId="378" applyFont="1" applyFill="1" applyBorder="1" applyAlignment="1">
      <alignment horizontal="center" vertical="justify"/>
    </xf>
    <xf numFmtId="0" fontId="33" fillId="41" borderId="31" xfId="378" applyFont="1" applyFill="1" applyBorder="1" applyAlignment="1">
      <alignment horizontal="center" vertical="justify"/>
    </xf>
    <xf numFmtId="0" fontId="33" fillId="41" borderId="32" xfId="378" applyFont="1" applyFill="1" applyBorder="1" applyAlignment="1">
      <alignment horizontal="center" vertical="justify"/>
    </xf>
    <xf numFmtId="0" fontId="33" fillId="41" borderId="33" xfId="378" applyFont="1" applyFill="1" applyBorder="1" applyAlignment="1">
      <alignment horizontal="center" vertical="justify"/>
    </xf>
    <xf numFmtId="0" fontId="33" fillId="41" borderId="34" xfId="378" applyFont="1" applyFill="1" applyBorder="1" applyAlignment="1">
      <alignment horizontal="center" vertical="justify"/>
    </xf>
    <xf numFmtId="0" fontId="35" fillId="73" borderId="10" xfId="44" applyFont="1" applyFill="1" applyBorder="1" applyAlignment="1">
      <alignment horizontal="center"/>
    </xf>
    <xf numFmtId="0" fontId="33" fillId="0" borderId="0" xfId="44" applyFont="1" applyAlignment="1">
      <alignment horizontal="center"/>
    </xf>
    <xf numFmtId="0" fontId="33" fillId="0" borderId="14" xfId="44" applyFont="1" applyBorder="1" applyAlignment="1">
      <alignment horizontal="center"/>
    </xf>
    <xf numFmtId="0" fontId="24" fillId="74" borderId="11" xfId="44" applyFill="1" applyBorder="1" applyAlignment="1">
      <alignment horizontal="center"/>
    </xf>
    <xf numFmtId="0" fontId="24" fillId="74" borderId="12" xfId="44" applyFill="1" applyBorder="1" applyAlignment="1">
      <alignment horizontal="center"/>
    </xf>
    <xf numFmtId="0" fontId="35" fillId="42" borderId="32" xfId="44" applyFont="1" applyFill="1" applyBorder="1" applyAlignment="1">
      <alignment horizontal="center"/>
    </xf>
    <xf numFmtId="0" fontId="35" fillId="42" borderId="33" xfId="44" applyFont="1" applyFill="1" applyBorder="1" applyAlignment="1">
      <alignment horizontal="center"/>
    </xf>
    <xf numFmtId="0" fontId="35" fillId="42" borderId="34" xfId="44" applyFont="1" applyFill="1" applyBorder="1" applyAlignment="1">
      <alignment horizontal="center"/>
    </xf>
    <xf numFmtId="0" fontId="33" fillId="73" borderId="32" xfId="44" applyFont="1" applyFill="1" applyBorder="1" applyAlignment="1">
      <alignment horizontal="center"/>
    </xf>
    <xf numFmtId="0" fontId="33" fillId="73" borderId="33" xfId="44" applyFont="1" applyFill="1" applyBorder="1" applyAlignment="1">
      <alignment horizontal="center"/>
    </xf>
    <xf numFmtId="0" fontId="33" fillId="73" borderId="34" xfId="44" applyFont="1" applyFill="1" applyBorder="1" applyAlignment="1">
      <alignment horizontal="center"/>
    </xf>
    <xf numFmtId="0" fontId="62" fillId="0" borderId="10" xfId="48" applyFont="1" applyBorder="1" applyAlignment="1">
      <alignment horizontal="center" vertical="center"/>
    </xf>
    <xf numFmtId="0" fontId="26" fillId="37" borderId="10" xfId="43" applyFont="1" applyFill="1" applyBorder="1" applyAlignment="1">
      <alignment horizontal="center" vertical="center" wrapText="1"/>
    </xf>
    <xf numFmtId="0" fontId="26" fillId="38" borderId="10" xfId="43" applyFont="1" applyFill="1" applyBorder="1" applyAlignment="1">
      <alignment horizontal="center" vertical="center" wrapText="1"/>
    </xf>
    <xf numFmtId="0" fontId="26" fillId="37" borderId="10" xfId="44" applyFont="1" applyFill="1" applyBorder="1" applyAlignment="1">
      <alignment horizontal="center" vertical="center" wrapText="1"/>
    </xf>
    <xf numFmtId="0" fontId="26" fillId="77" borderId="10" xfId="43" applyFont="1" applyFill="1" applyBorder="1" applyAlignment="1">
      <alignment horizontal="center" vertical="center" wrapText="1"/>
    </xf>
    <xf numFmtId="0" fontId="28" fillId="36" borderId="17" xfId="43" applyFont="1" applyFill="1" applyBorder="1" applyAlignment="1">
      <alignment horizontal="center"/>
    </xf>
    <xf numFmtId="0" fontId="28" fillId="36" borderId="19" xfId="43" applyFont="1" applyFill="1" applyBorder="1" applyAlignment="1">
      <alignment horizontal="center"/>
    </xf>
    <xf numFmtId="3" fontId="26" fillId="37" borderId="10" xfId="43" applyNumberFormat="1" applyFont="1" applyFill="1" applyBorder="1" applyAlignment="1">
      <alignment horizontal="center" vertical="center" wrapText="1"/>
    </xf>
    <xf numFmtId="0" fontId="64" fillId="37" borderId="10" xfId="43" applyFont="1" applyFill="1" applyBorder="1" applyAlignment="1">
      <alignment horizontal="center" vertical="center" wrapText="1"/>
    </xf>
    <xf numFmtId="0" fontId="26" fillId="78" borderId="10" xfId="44" applyFont="1" applyFill="1" applyBorder="1" applyAlignment="1">
      <alignment horizontal="center" vertical="center" wrapText="1"/>
    </xf>
    <xf numFmtId="1" fontId="26" fillId="37" borderId="10" xfId="44" applyNumberFormat="1" applyFont="1" applyFill="1" applyBorder="1" applyAlignment="1">
      <alignment horizontal="center" vertical="center" wrapText="1"/>
    </xf>
    <xf numFmtId="0" fontId="33" fillId="42" borderId="10" xfId="45" applyFont="1" applyFill="1" applyBorder="1" applyAlignment="1">
      <alignment horizontal="center" vertical="center" wrapText="1"/>
    </xf>
  </cellXfs>
  <cellStyles count="521">
    <cellStyle name="20% - Énfasis1" xfId="19" builtinId="30" customBuiltin="1"/>
    <cellStyle name="20% - Énfasis1 10" xfId="440"/>
    <cellStyle name="20% - Énfasis1 11" xfId="486"/>
    <cellStyle name="20% - Énfasis1 12" xfId="499"/>
    <cellStyle name="20% - Énfasis1 2" xfId="50"/>
    <cellStyle name="20% - Énfasis1 2 2" xfId="51"/>
    <cellStyle name="20% - Énfasis1 2 2 2" xfId="52"/>
    <cellStyle name="20% - Énfasis1 2 2 3" xfId="53"/>
    <cellStyle name="20% - Énfasis1 2 2_F20 1 Consolidado" xfId="54"/>
    <cellStyle name="20% - Énfasis1 2 3" xfId="55"/>
    <cellStyle name="20% - Énfasis1 2 4" xfId="56"/>
    <cellStyle name="20% - Énfasis1 2_F20 1 Consolidado" xfId="57"/>
    <cellStyle name="20% - Énfasis1 3" xfId="58"/>
    <cellStyle name="20% - Énfasis1 3 2" xfId="59"/>
    <cellStyle name="20% - Énfasis1 3 2 2" xfId="60"/>
    <cellStyle name="20% - Énfasis1 3 2 3" xfId="61"/>
    <cellStyle name="20% - Énfasis1 3 2_F20-1_Contratos_Suscritos_Mayo_-_Junio_Minicipio- borrador" xfId="62"/>
    <cellStyle name="20% - Énfasis1 3 3" xfId="63"/>
    <cellStyle name="20% - Énfasis1 3 4" xfId="64"/>
    <cellStyle name="20% - Énfasis1 3_F20 1 Consolidado" xfId="65"/>
    <cellStyle name="20% - Énfasis1 4" xfId="66"/>
    <cellStyle name="20% - Énfasis1 4 2" xfId="67"/>
    <cellStyle name="20% - Énfasis1 4 3" xfId="68"/>
    <cellStyle name="20% - Énfasis1 4_F20 1 Consolidado" xfId="69"/>
    <cellStyle name="20% - Énfasis1 5" xfId="70"/>
    <cellStyle name="20% - Énfasis1 6" xfId="71"/>
    <cellStyle name="20% - Énfasis1 7" xfId="437"/>
    <cellStyle name="20% - Énfasis1 8" xfId="431"/>
    <cellStyle name="20% - Énfasis1 9" xfId="435"/>
    <cellStyle name="20% - Énfasis2" xfId="23" builtinId="34" customBuiltin="1"/>
    <cellStyle name="20% - Énfasis2 10" xfId="446"/>
    <cellStyle name="20% - Énfasis2 11" xfId="488"/>
    <cellStyle name="20% - Énfasis2 12" xfId="501"/>
    <cellStyle name="20% - Énfasis2 2" xfId="72"/>
    <cellStyle name="20% - Énfasis2 2 2" xfId="73"/>
    <cellStyle name="20% - Énfasis2 2 2 2" xfId="74"/>
    <cellStyle name="20% - Énfasis2 2 2 3" xfId="75"/>
    <cellStyle name="20% - Énfasis2 2 2_F20 1 Consolidado" xfId="76"/>
    <cellStyle name="20% - Énfasis2 2 3" xfId="77"/>
    <cellStyle name="20% - Énfasis2 2 4" xfId="78"/>
    <cellStyle name="20% - Énfasis2 2_F20 1 Consolidado" xfId="79"/>
    <cellStyle name="20% - Énfasis2 3" xfId="80"/>
    <cellStyle name="20% - Énfasis2 3 2" xfId="81"/>
    <cellStyle name="20% - Énfasis2 3 2 2" xfId="82"/>
    <cellStyle name="20% - Énfasis2 3 2 3" xfId="83"/>
    <cellStyle name="20% - Énfasis2 3 2_F20-1_Contratos_Suscritos_Mayo_-_Junio_Minicipio- borrador" xfId="84"/>
    <cellStyle name="20% - Énfasis2 3 3" xfId="85"/>
    <cellStyle name="20% - Énfasis2 3 4" xfId="86"/>
    <cellStyle name="20% - Énfasis2 3_F20 1 Consolidado" xfId="87"/>
    <cellStyle name="20% - Énfasis2 4" xfId="88"/>
    <cellStyle name="20% - Énfasis2 4 2" xfId="89"/>
    <cellStyle name="20% - Énfasis2 4 3" xfId="90"/>
    <cellStyle name="20% - Énfasis2 4_F20 1 Consolidado" xfId="91"/>
    <cellStyle name="20% - Énfasis2 5" xfId="92"/>
    <cellStyle name="20% - Énfasis2 6" xfId="93"/>
    <cellStyle name="20% - Énfasis2 7" xfId="441"/>
    <cellStyle name="20% - Énfasis2 8" xfId="456"/>
    <cellStyle name="20% - Énfasis2 9" xfId="433"/>
    <cellStyle name="20% - Énfasis3" xfId="27" builtinId="38" customBuiltin="1"/>
    <cellStyle name="20% - Énfasis3 10" xfId="430"/>
    <cellStyle name="20% - Énfasis3 11" xfId="490"/>
    <cellStyle name="20% - Énfasis3 12" xfId="503"/>
    <cellStyle name="20% - Énfasis3 2" xfId="94"/>
    <cellStyle name="20% - Énfasis3 2 2" xfId="95"/>
    <cellStyle name="20% - Énfasis3 2 2 2" xfId="96"/>
    <cellStyle name="20% - Énfasis3 2 2 3" xfId="97"/>
    <cellStyle name="20% - Énfasis3 2 2_F20 1 Consolidado" xfId="98"/>
    <cellStyle name="20% - Énfasis3 2 3" xfId="99"/>
    <cellStyle name="20% - Énfasis3 2 4" xfId="100"/>
    <cellStyle name="20% - Énfasis3 2_F20 1 Consolidado" xfId="101"/>
    <cellStyle name="20% - Énfasis3 3" xfId="102"/>
    <cellStyle name="20% - Énfasis3 3 2" xfId="103"/>
    <cellStyle name="20% - Énfasis3 3 2 2" xfId="104"/>
    <cellStyle name="20% - Énfasis3 3 2 3" xfId="105"/>
    <cellStyle name="20% - Énfasis3 3 2_F20-1_Contratos_Suscritos_Mayo_-_Junio_Minicipio- borrador" xfId="106"/>
    <cellStyle name="20% - Énfasis3 3 3" xfId="107"/>
    <cellStyle name="20% - Énfasis3 3 4" xfId="108"/>
    <cellStyle name="20% - Énfasis3 3_F20 1 Consolidado" xfId="109"/>
    <cellStyle name="20% - Énfasis3 4" xfId="110"/>
    <cellStyle name="20% - Énfasis3 4 2" xfId="111"/>
    <cellStyle name="20% - Énfasis3 4 3" xfId="112"/>
    <cellStyle name="20% - Énfasis3 4_F20 1 Consolidado" xfId="113"/>
    <cellStyle name="20% - Énfasis3 5" xfId="114"/>
    <cellStyle name="20% - Énfasis3 6" xfId="115"/>
    <cellStyle name="20% - Énfasis3 7" xfId="444"/>
    <cellStyle name="20% - Énfasis3 8" xfId="443"/>
    <cellStyle name="20% - Énfasis3 9" xfId="457"/>
    <cellStyle name="20% - Énfasis4" xfId="31" builtinId="42" customBuiltin="1"/>
    <cellStyle name="20% - Énfasis4 10" xfId="473"/>
    <cellStyle name="20% - Énfasis4 11" xfId="492"/>
    <cellStyle name="20% - Énfasis4 12" xfId="505"/>
    <cellStyle name="20% - Énfasis4 2" xfId="116"/>
    <cellStyle name="20% - Énfasis4 2 2" xfId="117"/>
    <cellStyle name="20% - Énfasis4 2 2 2" xfId="118"/>
    <cellStyle name="20% - Énfasis4 2 2 3" xfId="119"/>
    <cellStyle name="20% - Énfasis4 2 2_F20 1 Consolidado" xfId="120"/>
    <cellStyle name="20% - Énfasis4 2 3" xfId="121"/>
    <cellStyle name="20% - Énfasis4 2 4" xfId="122"/>
    <cellStyle name="20% - Énfasis4 2_F20 1 Consolidado" xfId="123"/>
    <cellStyle name="20% - Énfasis4 3" xfId="124"/>
    <cellStyle name="20% - Énfasis4 3 2" xfId="125"/>
    <cellStyle name="20% - Énfasis4 3 2 2" xfId="126"/>
    <cellStyle name="20% - Énfasis4 3 2 3" xfId="127"/>
    <cellStyle name="20% - Énfasis4 3 2_F20-1_Contratos_Suscritos_Mayo_-_Junio_Minicipio- borrador" xfId="128"/>
    <cellStyle name="20% - Énfasis4 3 3" xfId="129"/>
    <cellStyle name="20% - Énfasis4 3 4" xfId="130"/>
    <cellStyle name="20% - Énfasis4 3_F20 1 Consolidado" xfId="131"/>
    <cellStyle name="20% - Énfasis4 4" xfId="132"/>
    <cellStyle name="20% - Énfasis4 4 2" xfId="133"/>
    <cellStyle name="20% - Énfasis4 4 3" xfId="134"/>
    <cellStyle name="20% - Énfasis4 4_F20 1 Consolidado" xfId="135"/>
    <cellStyle name="20% - Énfasis4 5" xfId="136"/>
    <cellStyle name="20% - Énfasis4 6" xfId="137"/>
    <cellStyle name="20% - Énfasis4 7" xfId="447"/>
    <cellStyle name="20% - Énfasis4 8" xfId="458"/>
    <cellStyle name="20% - Énfasis4 9" xfId="466"/>
    <cellStyle name="20% - Énfasis5" xfId="35" builtinId="46" customBuiltin="1"/>
    <cellStyle name="20% - Énfasis5 10" xfId="481"/>
    <cellStyle name="20% - Énfasis5 11" xfId="494"/>
    <cellStyle name="20% - Énfasis5 12" xfId="507"/>
    <cellStyle name="20% - Énfasis5 2" xfId="138"/>
    <cellStyle name="20% - Énfasis5 2 2" xfId="139"/>
    <cellStyle name="20% - Énfasis5 2 2 2" xfId="140"/>
    <cellStyle name="20% - Énfasis5 2 2 3" xfId="141"/>
    <cellStyle name="20% - Énfasis5 2 2_F20 1 Consolidado" xfId="142"/>
    <cellStyle name="20% - Énfasis5 2 3" xfId="143"/>
    <cellStyle name="20% - Énfasis5 2 4" xfId="144"/>
    <cellStyle name="20% - Énfasis5 2_F20 1 Consolidado" xfId="145"/>
    <cellStyle name="20% - Énfasis5 3" xfId="146"/>
    <cellStyle name="20% - Énfasis5 3 2" xfId="147"/>
    <cellStyle name="20% - Énfasis5 3 2 2" xfId="148"/>
    <cellStyle name="20% - Énfasis5 3 2 3" xfId="149"/>
    <cellStyle name="20% - Énfasis5 3 2_F20-1_Contratos_Suscritos_Mayo_-_Junio_Minicipio- borrador" xfId="150"/>
    <cellStyle name="20% - Énfasis5 3 3" xfId="151"/>
    <cellStyle name="20% - Énfasis5 3 4" xfId="152"/>
    <cellStyle name="20% - Énfasis5 3_F20 1 Consolidado" xfId="153"/>
    <cellStyle name="20% - Énfasis5 4" xfId="154"/>
    <cellStyle name="20% - Énfasis5 5" xfId="155"/>
    <cellStyle name="20% - Énfasis5 6" xfId="450"/>
    <cellStyle name="20% - Énfasis5 7" xfId="460"/>
    <cellStyle name="20% - Énfasis5 8" xfId="468"/>
    <cellStyle name="20% - Énfasis5 9" xfId="475"/>
    <cellStyle name="20% - Énfasis6" xfId="39" builtinId="50" customBuiltin="1"/>
    <cellStyle name="20% - Énfasis6 10" xfId="483"/>
    <cellStyle name="20% - Énfasis6 11" xfId="496"/>
    <cellStyle name="20% - Énfasis6 12" xfId="509"/>
    <cellStyle name="20% - Énfasis6 2" xfId="156"/>
    <cellStyle name="20% - Énfasis6 2 2" xfId="157"/>
    <cellStyle name="20% - Énfasis6 2 2 2" xfId="158"/>
    <cellStyle name="20% - Énfasis6 2 2 3" xfId="159"/>
    <cellStyle name="20% - Énfasis6 2 2_F20 1 Consolidado" xfId="160"/>
    <cellStyle name="20% - Énfasis6 2 3" xfId="161"/>
    <cellStyle name="20% - Énfasis6 2 4" xfId="162"/>
    <cellStyle name="20% - Énfasis6 2_F20 1 Consolidado" xfId="163"/>
    <cellStyle name="20% - Énfasis6 3" xfId="164"/>
    <cellStyle name="20% - Énfasis6 3 2" xfId="165"/>
    <cellStyle name="20% - Énfasis6 3 2 2" xfId="166"/>
    <cellStyle name="20% - Énfasis6 3 2 3" xfId="167"/>
    <cellStyle name="20% - Énfasis6 3 2_F20-1_Contratos_Suscritos_Mayo_-_Junio_Minicipio- borrador" xfId="168"/>
    <cellStyle name="20% - Énfasis6 3 3" xfId="169"/>
    <cellStyle name="20% - Énfasis6 3 4" xfId="170"/>
    <cellStyle name="20% - Énfasis6 3_F20 1 Consolidado" xfId="171"/>
    <cellStyle name="20% - Énfasis6 4" xfId="172"/>
    <cellStyle name="20% - Énfasis6 5" xfId="173"/>
    <cellStyle name="20% - Énfasis6 6" xfId="454"/>
    <cellStyle name="20% - Énfasis6 7" xfId="463"/>
    <cellStyle name="20% - Énfasis6 8" xfId="470"/>
    <cellStyle name="20% - Énfasis6 9" xfId="477"/>
    <cellStyle name="40% - Énfasis1" xfId="20" builtinId="31" customBuiltin="1"/>
    <cellStyle name="40% - Énfasis1 10" xfId="436"/>
    <cellStyle name="40% - Énfasis1 11" xfId="487"/>
    <cellStyle name="40% - Énfasis1 12" xfId="500"/>
    <cellStyle name="40% - Énfasis1 2" xfId="174"/>
    <cellStyle name="40% - Énfasis1 2 2" xfId="175"/>
    <cellStyle name="40% - Énfasis1 2 2 2" xfId="176"/>
    <cellStyle name="40% - Énfasis1 2 2 3" xfId="177"/>
    <cellStyle name="40% - Énfasis1 2 2_F20 1 Consolidado" xfId="178"/>
    <cellStyle name="40% - Énfasis1 2 3" xfId="179"/>
    <cellStyle name="40% - Énfasis1 2 4" xfId="180"/>
    <cellStyle name="40% - Énfasis1 2_F20 1 Consolidado" xfId="181"/>
    <cellStyle name="40% - Énfasis1 3" xfId="182"/>
    <cellStyle name="40% - Énfasis1 3 2" xfId="183"/>
    <cellStyle name="40% - Énfasis1 3 2 2" xfId="184"/>
    <cellStyle name="40% - Énfasis1 3 2 3" xfId="185"/>
    <cellStyle name="40% - Énfasis1 3 2_F20-1_Contratos_Suscritos_Mayo_-_Junio_Minicipio- borrador" xfId="186"/>
    <cellStyle name="40% - Énfasis1 3 3" xfId="187"/>
    <cellStyle name="40% - Énfasis1 3 4" xfId="188"/>
    <cellStyle name="40% - Énfasis1 3_F20 1 Consolidado" xfId="189"/>
    <cellStyle name="40% - Énfasis1 4" xfId="190"/>
    <cellStyle name="40% - Énfasis1 5" xfId="191"/>
    <cellStyle name="40% - Énfasis1 6" xfId="438"/>
    <cellStyle name="40% - Énfasis1 7" xfId="432"/>
    <cellStyle name="40% - Énfasis1 8" xfId="453"/>
    <cellStyle name="40% - Énfasis1 9" xfId="429"/>
    <cellStyle name="40% - Énfasis2" xfId="24" builtinId="35" customBuiltin="1"/>
    <cellStyle name="40% - Énfasis2 10" xfId="479"/>
    <cellStyle name="40% - Énfasis2 11" xfId="489"/>
    <cellStyle name="40% - Énfasis2 12" xfId="502"/>
    <cellStyle name="40% - Énfasis2 2" xfId="192"/>
    <cellStyle name="40% - Énfasis2 2 2" xfId="193"/>
    <cellStyle name="40% - Énfasis2 2 2 2" xfId="194"/>
    <cellStyle name="40% - Énfasis2 2 2 3" xfId="195"/>
    <cellStyle name="40% - Énfasis2 2 2_F20 1 Consolidado" xfId="196"/>
    <cellStyle name="40% - Énfasis2 2 3" xfId="197"/>
    <cellStyle name="40% - Énfasis2 2 4" xfId="198"/>
    <cellStyle name="40% - Énfasis2 2_F20 1 Consolidado" xfId="199"/>
    <cellStyle name="40% - Énfasis2 3" xfId="200"/>
    <cellStyle name="40% - Énfasis2 3 2" xfId="201"/>
    <cellStyle name="40% - Énfasis2 3 2 2" xfId="202"/>
    <cellStyle name="40% - Énfasis2 3 2 3" xfId="203"/>
    <cellStyle name="40% - Énfasis2 3 2_F20-1_Contratos_Suscritos_Mayo_-_Junio_Minicipio- borrador" xfId="204"/>
    <cellStyle name="40% - Énfasis2 3 3" xfId="205"/>
    <cellStyle name="40% - Énfasis2 3 4" xfId="206"/>
    <cellStyle name="40% - Énfasis2 3_F20 1 Consolidado" xfId="207"/>
    <cellStyle name="40% - Énfasis2 4" xfId="208"/>
    <cellStyle name="40% - Énfasis2 5" xfId="209"/>
    <cellStyle name="40% - Énfasis2 6" xfId="442"/>
    <cellStyle name="40% - Énfasis2 7" xfId="452"/>
    <cellStyle name="40% - Énfasis2 8" xfId="465"/>
    <cellStyle name="40% - Énfasis2 9" xfId="472"/>
    <cellStyle name="40% - Énfasis3" xfId="28" builtinId="39" customBuiltin="1"/>
    <cellStyle name="40% - Énfasis3 10" xfId="462"/>
    <cellStyle name="40% - Énfasis3 11" xfId="491"/>
    <cellStyle name="40% - Énfasis3 12" xfId="504"/>
    <cellStyle name="40% - Énfasis3 2" xfId="210"/>
    <cellStyle name="40% - Énfasis3 2 2" xfId="211"/>
    <cellStyle name="40% - Énfasis3 2 2 2" xfId="212"/>
    <cellStyle name="40% - Énfasis3 2 2 3" xfId="213"/>
    <cellStyle name="40% - Énfasis3 2 2_F20 1 Consolidado" xfId="214"/>
    <cellStyle name="40% - Énfasis3 2 3" xfId="215"/>
    <cellStyle name="40% - Énfasis3 2 4" xfId="216"/>
    <cellStyle name="40% - Énfasis3 2_F20 1 Consolidado" xfId="217"/>
    <cellStyle name="40% - Énfasis3 3" xfId="218"/>
    <cellStyle name="40% - Énfasis3 3 2" xfId="219"/>
    <cellStyle name="40% - Énfasis3 3 2 2" xfId="220"/>
    <cellStyle name="40% - Énfasis3 3 2 3" xfId="221"/>
    <cellStyle name="40% - Énfasis3 3 2_F20-1_Contratos_Suscritos_Mayo_-_Junio_Minicipio- borrador" xfId="222"/>
    <cellStyle name="40% - Énfasis3 3 3" xfId="223"/>
    <cellStyle name="40% - Énfasis3 3 4" xfId="224"/>
    <cellStyle name="40% - Énfasis3 3_F20 1 Consolidado" xfId="225"/>
    <cellStyle name="40% - Énfasis3 4" xfId="226"/>
    <cellStyle name="40% - Énfasis3 4 2" xfId="227"/>
    <cellStyle name="40% - Énfasis3 4 3" xfId="228"/>
    <cellStyle name="40% - Énfasis3 4_F20 1 Consolidado" xfId="229"/>
    <cellStyle name="40% - Énfasis3 5" xfId="230"/>
    <cellStyle name="40% - Énfasis3 6" xfId="231"/>
    <cellStyle name="40% - Énfasis3 7" xfId="445"/>
    <cellStyle name="40% - Énfasis3 8" xfId="439"/>
    <cellStyle name="40% - Énfasis3 9" xfId="449"/>
    <cellStyle name="40% - Énfasis4" xfId="32" builtinId="43" customBuiltin="1"/>
    <cellStyle name="40% - Énfasis4 10" xfId="480"/>
    <cellStyle name="40% - Énfasis4 11" xfId="493"/>
    <cellStyle name="40% - Énfasis4 12" xfId="506"/>
    <cellStyle name="40% - Énfasis4 2" xfId="232"/>
    <cellStyle name="40% - Énfasis4 2 2" xfId="233"/>
    <cellStyle name="40% - Énfasis4 2 2 2" xfId="234"/>
    <cellStyle name="40% - Énfasis4 2 2 3" xfId="235"/>
    <cellStyle name="40% - Énfasis4 2 2_F20 1 Consolidado" xfId="236"/>
    <cellStyle name="40% - Énfasis4 2 3" xfId="237"/>
    <cellStyle name="40% - Énfasis4 2 4" xfId="238"/>
    <cellStyle name="40% - Énfasis4 2_F20 1 Consolidado" xfId="239"/>
    <cellStyle name="40% - Énfasis4 3" xfId="240"/>
    <cellStyle name="40% - Énfasis4 3 2" xfId="241"/>
    <cellStyle name="40% - Énfasis4 3 2 2" xfId="242"/>
    <cellStyle name="40% - Énfasis4 3 2 3" xfId="243"/>
    <cellStyle name="40% - Énfasis4 3 2_F20-1_Contratos_Suscritos_Mayo_-_Junio_Minicipio- borrador" xfId="244"/>
    <cellStyle name="40% - Énfasis4 3 3" xfId="245"/>
    <cellStyle name="40% - Énfasis4 3 4" xfId="246"/>
    <cellStyle name="40% - Énfasis4 3_F20 1 Consolidado" xfId="247"/>
    <cellStyle name="40% - Énfasis4 4" xfId="248"/>
    <cellStyle name="40% - Énfasis4 5" xfId="249"/>
    <cellStyle name="40% - Énfasis4 6" xfId="448"/>
    <cellStyle name="40% - Énfasis4 7" xfId="459"/>
    <cellStyle name="40% - Énfasis4 8" xfId="467"/>
    <cellStyle name="40% - Énfasis4 9" xfId="474"/>
    <cellStyle name="40% - Énfasis5" xfId="36" builtinId="47" customBuiltin="1"/>
    <cellStyle name="40% - Énfasis5 10" xfId="482"/>
    <cellStyle name="40% - Énfasis5 11" xfId="495"/>
    <cellStyle name="40% - Énfasis5 12" xfId="508"/>
    <cellStyle name="40% - Énfasis5 2" xfId="250"/>
    <cellStyle name="40% - Énfasis5 2 2" xfId="251"/>
    <cellStyle name="40% - Énfasis5 2 2 2" xfId="252"/>
    <cellStyle name="40% - Énfasis5 2 2 3" xfId="253"/>
    <cellStyle name="40% - Énfasis5 2 2_F20 1 Consolidado" xfId="254"/>
    <cellStyle name="40% - Énfasis5 2 3" xfId="255"/>
    <cellStyle name="40% - Énfasis5 2 4" xfId="256"/>
    <cellStyle name="40% - Énfasis5 2_F20 1 Consolidado" xfId="257"/>
    <cellStyle name="40% - Énfasis5 3" xfId="258"/>
    <cellStyle name="40% - Énfasis5 3 2" xfId="259"/>
    <cellStyle name="40% - Énfasis5 3 2 2" xfId="260"/>
    <cellStyle name="40% - Énfasis5 3 2 3" xfId="261"/>
    <cellStyle name="40% - Énfasis5 3 2_F20-1_Contratos_Suscritos_Mayo_-_Junio_Minicipio- borrador" xfId="262"/>
    <cellStyle name="40% - Énfasis5 3 3" xfId="263"/>
    <cellStyle name="40% - Énfasis5 3 4" xfId="264"/>
    <cellStyle name="40% - Énfasis5 3_F20 1 Consolidado" xfId="265"/>
    <cellStyle name="40% - Énfasis5 4" xfId="266"/>
    <cellStyle name="40% - Énfasis5 5" xfId="267"/>
    <cellStyle name="40% - Énfasis5 6" xfId="451"/>
    <cellStyle name="40% - Énfasis5 7" xfId="461"/>
    <cellStyle name="40% - Énfasis5 8" xfId="469"/>
    <cellStyle name="40% - Énfasis5 9" xfId="476"/>
    <cellStyle name="40% - Énfasis6" xfId="40" builtinId="51" customBuiltin="1"/>
    <cellStyle name="40% - Énfasis6 10" xfId="484"/>
    <cellStyle name="40% - Énfasis6 11" xfId="497"/>
    <cellStyle name="40% - Énfasis6 12" xfId="510"/>
    <cellStyle name="40% - Énfasis6 2" xfId="268"/>
    <cellStyle name="40% - Énfasis6 2 2" xfId="269"/>
    <cellStyle name="40% - Énfasis6 2 2 2" xfId="270"/>
    <cellStyle name="40% - Énfasis6 2 2 3" xfId="271"/>
    <cellStyle name="40% - Énfasis6 2 2_F20 1 Consolidado" xfId="272"/>
    <cellStyle name="40% - Énfasis6 2 3" xfId="273"/>
    <cellStyle name="40% - Énfasis6 2 4" xfId="274"/>
    <cellStyle name="40% - Énfasis6 2_F20 1 Consolidado" xfId="275"/>
    <cellStyle name="40% - Énfasis6 3" xfId="276"/>
    <cellStyle name="40% - Énfasis6 3 2" xfId="277"/>
    <cellStyle name="40% - Énfasis6 3 2 2" xfId="278"/>
    <cellStyle name="40% - Énfasis6 3 2 3" xfId="279"/>
    <cellStyle name="40% - Énfasis6 3 2_F20-1_Contratos_Suscritos_Mayo_-_Junio_Minicipio- borrador" xfId="280"/>
    <cellStyle name="40% - Énfasis6 3 3" xfId="281"/>
    <cellStyle name="40% - Énfasis6 3 4" xfId="282"/>
    <cellStyle name="40% - Énfasis6 3_F20 1 Consolidado" xfId="283"/>
    <cellStyle name="40% - Énfasis6 4" xfId="284"/>
    <cellStyle name="40% - Énfasis6 5" xfId="285"/>
    <cellStyle name="40% - Énfasis6 6" xfId="455"/>
    <cellStyle name="40% - Énfasis6 7" xfId="464"/>
    <cellStyle name="40% - Énfasis6 8" xfId="471"/>
    <cellStyle name="40% - Énfasis6 9" xfId="478"/>
    <cellStyle name="60% - Énfasis1" xfId="21" builtinId="32" customBuiltin="1"/>
    <cellStyle name="60% - Énfasis1 2" xfId="286"/>
    <cellStyle name="60% - Énfasis1 3" xfId="287"/>
    <cellStyle name="60% - Énfasis2" xfId="25" builtinId="36" customBuiltin="1"/>
    <cellStyle name="60% - Énfasis2 2" xfId="288"/>
    <cellStyle name="60% - Énfasis2 3" xfId="289"/>
    <cellStyle name="60% - Énfasis3" xfId="29" builtinId="40" customBuiltin="1"/>
    <cellStyle name="60% - Énfasis3 2" xfId="290"/>
    <cellStyle name="60% - Énfasis3 3" xfId="291"/>
    <cellStyle name="60% - Énfasis3 4" xfId="292"/>
    <cellStyle name="60% - Énfasis4" xfId="33" builtinId="44" customBuiltin="1"/>
    <cellStyle name="60% - Énfasis4 2" xfId="293"/>
    <cellStyle name="60% - Énfasis4 3" xfId="294"/>
    <cellStyle name="60% - Énfasis4 4" xfId="295"/>
    <cellStyle name="60% - Énfasis5" xfId="37" builtinId="48" customBuiltin="1"/>
    <cellStyle name="60% - Énfasis5 2" xfId="296"/>
    <cellStyle name="60% - Énfasis5 3" xfId="297"/>
    <cellStyle name="60% - Énfasis6" xfId="41" builtinId="52" customBuiltin="1"/>
    <cellStyle name="60% - Énfasis6 2" xfId="298"/>
    <cellStyle name="60% - Énfasis6 3" xfId="299"/>
    <cellStyle name="60% - Énfasis6 4" xfId="300"/>
    <cellStyle name="Buena" xfId="6" builtinId="26" customBuiltin="1"/>
    <cellStyle name="Buena 2" xfId="301"/>
    <cellStyle name="Buena 3" xfId="302"/>
    <cellStyle name="Cálculo" xfId="11" builtinId="22" customBuiltin="1"/>
    <cellStyle name="Cálculo 2" xfId="303"/>
    <cellStyle name="Cálculo 3" xfId="304"/>
    <cellStyle name="Celda de comprobación" xfId="13" builtinId="23" customBuiltin="1"/>
    <cellStyle name="Celda de comprobación 2" xfId="305"/>
    <cellStyle name="Celda de comprobación 3" xfId="306"/>
    <cellStyle name="Celda vinculada" xfId="12" builtinId="24" customBuiltin="1"/>
    <cellStyle name="Celda vinculada 2" xfId="307"/>
    <cellStyle name="Celda vinculada 3" xfId="308"/>
    <cellStyle name="Encabezado 4" xfId="5" builtinId="19" customBuiltin="1"/>
    <cellStyle name="Encabezado 4 2" xfId="309"/>
    <cellStyle name="Encabezado 4 3" xfId="310"/>
    <cellStyle name="Énfasis1" xfId="18" builtinId="29" customBuiltin="1"/>
    <cellStyle name="Énfasis1 2" xfId="311"/>
    <cellStyle name="Énfasis1 3" xfId="312"/>
    <cellStyle name="Énfasis2" xfId="22" builtinId="33" customBuiltin="1"/>
    <cellStyle name="Énfasis2 2" xfId="313"/>
    <cellStyle name="Énfasis2 3" xfId="314"/>
    <cellStyle name="Énfasis3" xfId="26" builtinId="37" customBuiltin="1"/>
    <cellStyle name="Énfasis3 2" xfId="315"/>
    <cellStyle name="Énfasis3 3" xfId="316"/>
    <cellStyle name="Énfasis4" xfId="30" builtinId="41" customBuiltin="1"/>
    <cellStyle name="Énfasis4 2" xfId="317"/>
    <cellStyle name="Énfasis4 3" xfId="318"/>
    <cellStyle name="Énfasis5" xfId="34" builtinId="45" customBuiltin="1"/>
    <cellStyle name="Énfasis5 2" xfId="319"/>
    <cellStyle name="Énfasis5 3" xfId="320"/>
    <cellStyle name="Énfasis6" xfId="38" builtinId="49" customBuiltin="1"/>
    <cellStyle name="Énfasis6 2" xfId="321"/>
    <cellStyle name="Énfasis6 3" xfId="322"/>
    <cellStyle name="Entrada" xfId="9" builtinId="20" customBuiltin="1"/>
    <cellStyle name="Entrada 2" xfId="323"/>
    <cellStyle name="Entrada 3" xfId="324"/>
    <cellStyle name="Euro" xfId="325"/>
    <cellStyle name="Incorrecto" xfId="7" builtinId="27" customBuiltin="1"/>
    <cellStyle name="Incorrecto 2" xfId="326"/>
    <cellStyle name="Incorrecto 3" xfId="327"/>
    <cellStyle name="Millares [0] 2" xfId="328"/>
    <cellStyle name="Millares 10" xfId="329"/>
    <cellStyle name="Millares 11" xfId="520"/>
    <cellStyle name="Millares 2" xfId="330"/>
    <cellStyle name="Millares 2 2" xfId="331"/>
    <cellStyle name="Millares 2 3" xfId="332"/>
    <cellStyle name="Millares 3" xfId="333"/>
    <cellStyle name="Millares 3 2" xfId="334"/>
    <cellStyle name="Millares 3 3" xfId="335"/>
    <cellStyle name="Millares 3 4" xfId="336"/>
    <cellStyle name="Millares 4" xfId="337"/>
    <cellStyle name="Millares 4 2" xfId="338"/>
    <cellStyle name="Millares 4 3" xfId="339"/>
    <cellStyle name="Millares 4 4" xfId="47"/>
    <cellStyle name="Millares 5" xfId="340"/>
    <cellStyle name="Millares 6" xfId="341"/>
    <cellStyle name="Millares 7" xfId="342"/>
    <cellStyle name="Millares 8" xfId="343"/>
    <cellStyle name="Millares 9" xfId="344"/>
    <cellStyle name="Moneda 2" xfId="345"/>
    <cellStyle name="Moneda 3" xfId="512"/>
    <cellStyle name="Neutral" xfId="8" builtinId="28" customBuiltin="1"/>
    <cellStyle name="Neutral 2" xfId="346"/>
    <cellStyle name="Neutral 3" xfId="347"/>
    <cellStyle name="Normal" xfId="0" builtinId="0"/>
    <cellStyle name="Normal 10" xfId="348"/>
    <cellStyle name="Normal 10 2" xfId="349"/>
    <cellStyle name="Normal 10 3" xfId="350"/>
    <cellStyle name="Normal 10 4" xfId="351"/>
    <cellStyle name="Normal 10_F20-1_Contratos_Suscritos_Mayo_-_Junio_Minicipio- borrador" xfId="352"/>
    <cellStyle name="Normal 11" xfId="353"/>
    <cellStyle name="Normal 12" xfId="354"/>
    <cellStyle name="Normal 12 2" xfId="355"/>
    <cellStyle name="Normal 12 3" xfId="356"/>
    <cellStyle name="Normal 12_F20-1_Contratos_Suscritos_Mayo_-_Junio_Minicipio- borrador" xfId="357"/>
    <cellStyle name="Normal 13" xfId="511"/>
    <cellStyle name="Normal 14" xfId="513"/>
    <cellStyle name="Normal 14 2" xfId="514"/>
    <cellStyle name="Normal 14 3" xfId="518"/>
    <cellStyle name="Normal 15" xfId="515"/>
    <cellStyle name="Normal 16" xfId="516"/>
    <cellStyle name="Normal 17" xfId="517"/>
    <cellStyle name="Normal 18" xfId="519"/>
    <cellStyle name="Normal 2" xfId="358"/>
    <cellStyle name="Normal 2 2" xfId="359"/>
    <cellStyle name="Normal 2 3" xfId="360"/>
    <cellStyle name="Normal 2 3 2" xfId="361"/>
    <cellStyle name="Normal 2 3_F20 1 Consolidado" xfId="362"/>
    <cellStyle name="Normal 2 3_F20.1 Seg Bim Acumulado 2011 MMDE_F20-1_Contratos_Suscritos_Mayo_-_Junio_Minicipio- borrador" xfId="49"/>
    <cellStyle name="Normal 2 4" xfId="363"/>
    <cellStyle name="Normal 2 4 2" xfId="364"/>
    <cellStyle name="Normal 2 4_F20 1 Consolidado" xfId="365"/>
    <cellStyle name="Normal 2 5" xfId="366"/>
    <cellStyle name="Normal 2 6" xfId="45"/>
    <cellStyle name="Normal 2_(Urgencias Manifiestas) Circular Conjunta No  018 de 2011" xfId="367"/>
    <cellStyle name="Normal 3" xfId="44"/>
    <cellStyle name="Normal 3 2" xfId="368"/>
    <cellStyle name="Normal 3 3" xfId="369"/>
    <cellStyle name="Normal 3 4" xfId="370"/>
    <cellStyle name="Normal 3_F20 1 Consolidado" xfId="371"/>
    <cellStyle name="Normal 4" xfId="42"/>
    <cellStyle name="Normal 4 2" xfId="372"/>
    <cellStyle name="Normal 4 2 2" xfId="373"/>
    <cellStyle name="Normal 4 2 3" xfId="374"/>
    <cellStyle name="Normal 4 2_F20-1_Contratos_Suscritos_Mayo_-_Junio_Minicipio- borrador" xfId="375"/>
    <cellStyle name="Normal 4 3" xfId="376"/>
    <cellStyle name="Normal 4 4" xfId="377"/>
    <cellStyle name="Normal 4 5" xfId="378"/>
    <cellStyle name="Normal 4_F20 1 Consolidado" xfId="379"/>
    <cellStyle name="Normal 4_F20 1 Nov-Dic Municipio Definitivo_F20-1_Contratos_Suscritos_Mayo_-_Junio_Minicipio- borrador" xfId="46"/>
    <cellStyle name="Normal 5" xfId="380"/>
    <cellStyle name="Normal 5 2" xfId="381"/>
    <cellStyle name="Normal 5 2_F20-1_Contratos_Suscritos_Mayo_-_Junio_Minicipio- borrador" xfId="48"/>
    <cellStyle name="Normal 5 3" xfId="382"/>
    <cellStyle name="Normal 5 4" xfId="383"/>
    <cellStyle name="Normal 5_F20-1_Contratos_Suscritos_Mayo_-_Junio_Minicipio- borrador" xfId="384"/>
    <cellStyle name="Normal 6" xfId="385"/>
    <cellStyle name="Normal 6 2" xfId="386"/>
    <cellStyle name="Normal 6 3" xfId="387"/>
    <cellStyle name="Normal 6 4" xfId="388"/>
    <cellStyle name="Normal 6_F20 1 Consolidado" xfId="389"/>
    <cellStyle name="Normal 7" xfId="390"/>
    <cellStyle name="Normal 8" xfId="391"/>
    <cellStyle name="Normal 8 2" xfId="392"/>
    <cellStyle name="Normal 8 3" xfId="393"/>
    <cellStyle name="Normal 8_F20-1_Contratos_Suscritos_Mayo_-_Junio_Minicipio- borrador" xfId="394"/>
    <cellStyle name="Normal 9" xfId="395"/>
    <cellStyle name="Normal_Hoja1" xfId="43"/>
    <cellStyle name="Notas" xfId="15" builtinId="10" customBuiltin="1"/>
    <cellStyle name="Notas 2" xfId="396"/>
    <cellStyle name="Notas 2 2" xfId="397"/>
    <cellStyle name="Notas 2 3" xfId="398"/>
    <cellStyle name="Notas 3" xfId="399"/>
    <cellStyle name="Notas 3 2" xfId="400"/>
    <cellStyle name="Notas 3 2 2" xfId="401"/>
    <cellStyle name="Notas 3 2 3" xfId="402"/>
    <cellStyle name="Notas 3 2 4" xfId="403"/>
    <cellStyle name="Notas 3 3" xfId="404"/>
    <cellStyle name="Notas 3 4" xfId="405"/>
    <cellStyle name="Notas 3 5" xfId="406"/>
    <cellStyle name="Notas 4" xfId="407"/>
    <cellStyle name="Notas 4 2" xfId="408"/>
    <cellStyle name="Notas 4 3" xfId="409"/>
    <cellStyle name="Notas 5" xfId="410"/>
    <cellStyle name="Notas 6" xfId="411"/>
    <cellStyle name="Notas 7" xfId="434"/>
    <cellStyle name="Notas 8" xfId="485"/>
    <cellStyle name="Notas 9" xfId="498"/>
    <cellStyle name="Porcentaje 2" xfId="412"/>
    <cellStyle name="Salida" xfId="10" builtinId="21" customBuiltin="1"/>
    <cellStyle name="Salida 2" xfId="413"/>
    <cellStyle name="Salida 3" xfId="414"/>
    <cellStyle name="Texto de advertencia" xfId="14" builtinId="11" customBuiltin="1"/>
    <cellStyle name="Texto de advertencia 2" xfId="415"/>
    <cellStyle name="Texto de advertencia 3" xfId="416"/>
    <cellStyle name="Texto explicativo" xfId="16" builtinId="53" customBuiltin="1"/>
    <cellStyle name="Texto explicativo 2" xfId="417"/>
    <cellStyle name="Texto explicativo 3" xfId="418"/>
    <cellStyle name="Título" xfId="1" builtinId="15" customBuiltin="1"/>
    <cellStyle name="Título 1" xfId="2" builtinId="16" customBuiltin="1"/>
    <cellStyle name="Título 1 2" xfId="419"/>
    <cellStyle name="Título 1 3" xfId="420"/>
    <cellStyle name="Título 2" xfId="3" builtinId="17" customBuiltin="1"/>
    <cellStyle name="Título 2 2" xfId="421"/>
    <cellStyle name="Título 2 3" xfId="422"/>
    <cellStyle name="Título 3" xfId="4" builtinId="18" customBuiltin="1"/>
    <cellStyle name="Título 3 2" xfId="423"/>
    <cellStyle name="Título 3 3" xfId="424"/>
    <cellStyle name="Título 4" xfId="425"/>
    <cellStyle name="Título 5" xfId="426"/>
    <cellStyle name="Total" xfId="17" builtinId="25" customBuiltin="1"/>
    <cellStyle name="Total 2" xfId="427"/>
    <cellStyle name="Total 3" xfId="428"/>
  </cellStyles>
  <dxfs count="0"/>
  <tableStyles count="0" defaultTableStyle="TableStyleMedium2" defaultPivotStyle="PivotStyleLight16"/>
  <colors>
    <mruColors>
      <color rgb="FF3399FF"/>
      <color rgb="FFFF3399"/>
      <color rgb="FF00FF00"/>
      <color rgb="FF66FFFF"/>
      <color rgb="FFFFCC00"/>
      <color rgb="FFFFFF00"/>
      <color rgb="FFCC9900"/>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806"/>
  <sheetViews>
    <sheetView tabSelected="1" topLeftCell="A2" zoomScale="75" zoomScaleNormal="75" workbookViewId="0">
      <selection activeCell="D15" sqref="D15"/>
    </sheetView>
  </sheetViews>
  <sheetFormatPr baseColWidth="10" defaultRowHeight="15.75" x14ac:dyDescent="0.25"/>
  <cols>
    <col min="1" max="1" width="11.28515625" style="30" customWidth="1"/>
    <col min="2" max="2" width="11.5703125" style="30" customWidth="1"/>
    <col min="3" max="3" width="14" style="30" customWidth="1"/>
    <col min="4" max="5" width="11.42578125" style="30"/>
    <col min="6" max="6" width="10.42578125" style="30" customWidth="1"/>
    <col min="7" max="7" width="10.85546875" style="30" customWidth="1"/>
    <col min="8" max="8" width="10.7109375" style="30" customWidth="1"/>
    <col min="9" max="10" width="17" style="30" customWidth="1"/>
    <col min="11" max="11" width="25" style="30" customWidth="1"/>
    <col min="12" max="12" width="11.42578125" style="30"/>
    <col min="13" max="13" width="15.7109375" style="30" customWidth="1"/>
    <col min="14" max="21" width="11.42578125" style="30"/>
    <col min="22" max="22" width="15.5703125" style="30" customWidth="1"/>
    <col min="23" max="26" width="11.42578125" style="30"/>
    <col min="27" max="27" width="15.28515625" style="30" customWidth="1"/>
    <col min="28" max="43" width="11.42578125" style="30"/>
    <col min="44" max="16384" width="11.42578125" style="31"/>
  </cols>
  <sheetData>
    <row r="1" spans="1:43" x14ac:dyDescent="0.25">
      <c r="A1" s="287" t="s">
        <v>13</v>
      </c>
      <c r="B1" s="288"/>
      <c r="C1" s="21"/>
      <c r="D1" s="289"/>
      <c r="E1" s="290"/>
      <c r="F1" s="290"/>
      <c r="G1" s="290"/>
      <c r="H1" s="290"/>
      <c r="I1" s="291"/>
      <c r="J1" s="22"/>
      <c r="K1" s="23"/>
      <c r="L1" s="24"/>
      <c r="M1" s="24"/>
      <c r="N1" s="25"/>
      <c r="O1" s="25"/>
      <c r="P1" s="26"/>
      <c r="Q1" s="25"/>
      <c r="R1" s="25"/>
      <c r="S1" s="27"/>
      <c r="T1" s="27"/>
      <c r="U1" s="28"/>
      <c r="V1" s="27"/>
      <c r="W1" s="28"/>
      <c r="X1" s="28"/>
      <c r="Y1" s="27"/>
      <c r="Z1" s="27"/>
      <c r="AA1" s="27"/>
      <c r="AB1" s="27"/>
      <c r="AC1" s="27"/>
      <c r="AD1" s="29"/>
    </row>
    <row r="2" spans="1:43" ht="16.5" thickBot="1" x14ac:dyDescent="0.3">
      <c r="H2" s="32"/>
      <c r="I2" s="33"/>
      <c r="J2" s="33"/>
      <c r="K2" s="34"/>
      <c r="L2" s="35"/>
      <c r="M2" s="35"/>
      <c r="N2" s="36"/>
      <c r="O2" s="36"/>
      <c r="P2" s="37"/>
      <c r="Q2" s="36"/>
      <c r="R2" s="36"/>
      <c r="S2" s="38"/>
      <c r="T2" s="38"/>
      <c r="U2" s="39"/>
      <c r="V2" s="38"/>
      <c r="W2" s="39"/>
      <c r="X2" s="39"/>
      <c r="Y2" s="38"/>
      <c r="Z2" s="38"/>
      <c r="AA2" s="38"/>
      <c r="AB2" s="38"/>
      <c r="AC2" s="38"/>
      <c r="AD2" s="29"/>
    </row>
    <row r="3" spans="1:43" ht="16.5" thickBot="1" x14ac:dyDescent="0.3">
      <c r="A3" s="40"/>
      <c r="B3" s="292" t="s">
        <v>15</v>
      </c>
      <c r="C3" s="293"/>
      <c r="D3" s="293"/>
      <c r="E3" s="293"/>
      <c r="F3" s="293"/>
      <c r="G3" s="293"/>
      <c r="H3" s="293"/>
      <c r="I3" s="41"/>
      <c r="J3" s="41"/>
      <c r="K3" s="41"/>
      <c r="L3" s="41"/>
      <c r="M3" s="41"/>
      <c r="N3" s="42" t="s">
        <v>16</v>
      </c>
      <c r="O3" s="41"/>
      <c r="P3" s="43"/>
      <c r="Q3" s="41"/>
      <c r="R3" s="41"/>
      <c r="S3" s="44"/>
      <c r="T3" s="44"/>
      <c r="U3" s="45"/>
      <c r="V3" s="44"/>
      <c r="W3" s="45"/>
      <c r="X3" s="45"/>
      <c r="Y3" s="44"/>
      <c r="Z3" s="44"/>
      <c r="AA3" s="44"/>
      <c r="AB3" s="44"/>
      <c r="AC3" s="44"/>
      <c r="AD3" s="46"/>
      <c r="AE3" s="294" t="s">
        <v>17</v>
      </c>
      <c r="AF3" s="294"/>
      <c r="AG3" s="294"/>
      <c r="AH3" s="294"/>
      <c r="AI3" s="294"/>
      <c r="AJ3" s="294"/>
      <c r="AK3" s="295" t="s">
        <v>18</v>
      </c>
      <c r="AL3" s="295"/>
      <c r="AM3" s="295"/>
      <c r="AN3" s="295"/>
      <c r="AO3" s="295"/>
      <c r="AP3" s="295"/>
      <c r="AQ3" s="296"/>
    </row>
    <row r="4" spans="1:43" ht="16.5" thickBot="1" x14ac:dyDescent="0.3">
      <c r="A4" s="47">
        <v>1</v>
      </c>
      <c r="B4" s="48">
        <v>2</v>
      </c>
      <c r="C4" s="48">
        <v>3</v>
      </c>
      <c r="D4" s="49">
        <v>4</v>
      </c>
      <c r="E4" s="49">
        <v>5</v>
      </c>
      <c r="F4" s="49">
        <v>6</v>
      </c>
      <c r="G4" s="49">
        <v>7</v>
      </c>
      <c r="H4" s="47">
        <v>8</v>
      </c>
      <c r="I4" s="49">
        <v>9</v>
      </c>
      <c r="J4" s="49"/>
      <c r="K4" s="49">
        <v>10</v>
      </c>
      <c r="L4" s="47">
        <v>11</v>
      </c>
      <c r="M4" s="49">
        <v>12</v>
      </c>
      <c r="N4" s="49">
        <v>13</v>
      </c>
      <c r="O4" s="47">
        <v>14</v>
      </c>
      <c r="P4" s="49">
        <v>15</v>
      </c>
      <c r="Q4" s="49">
        <v>16</v>
      </c>
      <c r="R4" s="47">
        <v>17</v>
      </c>
      <c r="S4" s="49">
        <v>18</v>
      </c>
      <c r="T4" s="49">
        <v>19</v>
      </c>
      <c r="U4" s="47">
        <v>20</v>
      </c>
      <c r="V4" s="49">
        <v>21</v>
      </c>
      <c r="W4" s="49">
        <v>22</v>
      </c>
      <c r="X4" s="47">
        <v>23</v>
      </c>
      <c r="Y4" s="49">
        <v>24</v>
      </c>
      <c r="Z4" s="49">
        <v>25</v>
      </c>
      <c r="AA4" s="49"/>
      <c r="AB4" s="47">
        <v>26</v>
      </c>
      <c r="AC4" s="49">
        <v>27</v>
      </c>
      <c r="AD4" s="49">
        <v>28</v>
      </c>
      <c r="AE4" s="47">
        <v>29</v>
      </c>
      <c r="AF4" s="49">
        <v>30</v>
      </c>
      <c r="AG4" s="49">
        <v>31</v>
      </c>
      <c r="AH4" s="47">
        <v>32</v>
      </c>
      <c r="AI4" s="49">
        <v>33</v>
      </c>
      <c r="AJ4" s="49">
        <v>34</v>
      </c>
      <c r="AK4" s="47">
        <v>35</v>
      </c>
      <c r="AL4" s="49">
        <v>36</v>
      </c>
      <c r="AM4" s="49">
        <v>37</v>
      </c>
      <c r="AN4" s="47">
        <v>38</v>
      </c>
      <c r="AO4" s="49">
        <v>39</v>
      </c>
      <c r="AP4" s="49">
        <v>40</v>
      </c>
      <c r="AQ4" s="47">
        <v>41</v>
      </c>
    </row>
    <row r="5" spans="1:43" ht="55.5" customHeight="1" x14ac:dyDescent="0.25">
      <c r="A5" s="50" t="s">
        <v>19</v>
      </c>
      <c r="B5" s="304" t="s">
        <v>20</v>
      </c>
      <c r="C5" s="51" t="s">
        <v>21</v>
      </c>
      <c r="D5" s="51" t="s">
        <v>22</v>
      </c>
      <c r="E5" s="51" t="s">
        <v>23</v>
      </c>
      <c r="F5" s="309" t="s">
        <v>24</v>
      </c>
      <c r="G5" s="309" t="s">
        <v>25</v>
      </c>
      <c r="H5" s="304" t="s">
        <v>26</v>
      </c>
      <c r="I5" s="52" t="s">
        <v>27</v>
      </c>
      <c r="J5" s="52" t="s">
        <v>28</v>
      </c>
      <c r="K5" s="52" t="s">
        <v>29</v>
      </c>
      <c r="L5" s="52" t="s">
        <v>30</v>
      </c>
      <c r="M5" s="52" t="s">
        <v>31</v>
      </c>
      <c r="N5" s="52" t="s">
        <v>32</v>
      </c>
      <c r="O5" s="304" t="s">
        <v>33</v>
      </c>
      <c r="P5" s="52" t="s">
        <v>34</v>
      </c>
      <c r="Q5" s="304" t="s">
        <v>35</v>
      </c>
      <c r="R5" s="52" t="s">
        <v>36</v>
      </c>
      <c r="S5" s="52" t="s">
        <v>37</v>
      </c>
      <c r="T5" s="52" t="s">
        <v>38</v>
      </c>
      <c r="U5" s="304" t="s">
        <v>39</v>
      </c>
      <c r="V5" s="52" t="s">
        <v>40</v>
      </c>
      <c r="W5" s="304" t="s">
        <v>41</v>
      </c>
      <c r="X5" s="304"/>
      <c r="Y5" s="52" t="s">
        <v>42</v>
      </c>
      <c r="Z5" s="304" t="s">
        <v>43</v>
      </c>
      <c r="AA5" s="52" t="s">
        <v>44</v>
      </c>
      <c r="AB5" s="52" t="s">
        <v>45</v>
      </c>
      <c r="AC5" s="52" t="s">
        <v>46</v>
      </c>
      <c r="AD5" s="52" t="s">
        <v>47</v>
      </c>
      <c r="AE5" s="297" t="s">
        <v>48</v>
      </c>
      <c r="AF5" s="297"/>
      <c r="AG5" s="297"/>
      <c r="AH5" s="297"/>
      <c r="AI5" s="297"/>
      <c r="AJ5" s="297"/>
      <c r="AK5" s="298" t="s">
        <v>49</v>
      </c>
      <c r="AL5" s="298"/>
      <c r="AM5" s="298"/>
      <c r="AN5" s="298"/>
      <c r="AO5" s="298"/>
      <c r="AP5" s="298"/>
      <c r="AQ5" s="298"/>
    </row>
    <row r="6" spans="1:43" ht="75" customHeight="1" x14ac:dyDescent="0.25">
      <c r="A6" s="305" t="s">
        <v>50</v>
      </c>
      <c r="B6" s="301"/>
      <c r="C6" s="307" t="s">
        <v>51</v>
      </c>
      <c r="D6" s="307" t="s">
        <v>52</v>
      </c>
      <c r="E6" s="299" t="s">
        <v>53</v>
      </c>
      <c r="F6" s="310"/>
      <c r="G6" s="310"/>
      <c r="H6" s="301"/>
      <c r="I6" s="299" t="s">
        <v>53</v>
      </c>
      <c r="J6" s="299" t="s">
        <v>53</v>
      </c>
      <c r="K6" s="299" t="s">
        <v>53</v>
      </c>
      <c r="L6" s="299" t="s">
        <v>54</v>
      </c>
      <c r="M6" s="299" t="s">
        <v>54</v>
      </c>
      <c r="N6" s="299" t="s">
        <v>179</v>
      </c>
      <c r="O6" s="301"/>
      <c r="P6" s="299" t="s">
        <v>50</v>
      </c>
      <c r="Q6" s="301"/>
      <c r="R6" s="299" t="s">
        <v>54</v>
      </c>
      <c r="S6" s="299" t="s">
        <v>56</v>
      </c>
      <c r="T6" s="299" t="s">
        <v>50</v>
      </c>
      <c r="U6" s="301"/>
      <c r="V6" s="299" t="s">
        <v>53</v>
      </c>
      <c r="W6" s="53" t="s">
        <v>57</v>
      </c>
      <c r="X6" s="301" t="s">
        <v>58</v>
      </c>
      <c r="Y6" s="299" t="s">
        <v>53</v>
      </c>
      <c r="Z6" s="301"/>
      <c r="AA6" s="299" t="s">
        <v>53</v>
      </c>
      <c r="AB6" s="299" t="s">
        <v>59</v>
      </c>
      <c r="AC6" s="54" t="s">
        <v>60</v>
      </c>
      <c r="AD6" s="299" t="s">
        <v>53</v>
      </c>
      <c r="AE6" s="303" t="s">
        <v>61</v>
      </c>
      <c r="AF6" s="303"/>
      <c r="AG6" s="303" t="s">
        <v>62</v>
      </c>
      <c r="AH6" s="303"/>
      <c r="AI6" s="303"/>
      <c r="AJ6" s="303"/>
      <c r="AK6" s="55" t="s">
        <v>63</v>
      </c>
      <c r="AL6" s="55" t="s">
        <v>64</v>
      </c>
      <c r="AM6" s="55" t="s">
        <v>65</v>
      </c>
      <c r="AN6" s="55" t="s">
        <v>66</v>
      </c>
      <c r="AO6" s="55" t="s">
        <v>67</v>
      </c>
      <c r="AP6" s="55" t="s">
        <v>68</v>
      </c>
      <c r="AQ6" s="55" t="s">
        <v>69</v>
      </c>
    </row>
    <row r="7" spans="1:43" ht="83.25" customHeight="1" x14ac:dyDescent="0.25">
      <c r="A7" s="306"/>
      <c r="B7" s="302"/>
      <c r="C7" s="308"/>
      <c r="D7" s="308"/>
      <c r="E7" s="300"/>
      <c r="F7" s="311"/>
      <c r="G7" s="311"/>
      <c r="H7" s="302"/>
      <c r="I7" s="300"/>
      <c r="J7" s="300"/>
      <c r="K7" s="300"/>
      <c r="L7" s="300"/>
      <c r="M7" s="300"/>
      <c r="N7" s="300"/>
      <c r="O7" s="302"/>
      <c r="P7" s="300"/>
      <c r="Q7" s="302"/>
      <c r="R7" s="300"/>
      <c r="S7" s="300"/>
      <c r="T7" s="300"/>
      <c r="U7" s="302"/>
      <c r="V7" s="300"/>
      <c r="W7" s="56" t="s">
        <v>53</v>
      </c>
      <c r="X7" s="302"/>
      <c r="Y7" s="300"/>
      <c r="Z7" s="302"/>
      <c r="AA7" s="300"/>
      <c r="AB7" s="300"/>
      <c r="AC7" s="57" t="s">
        <v>59</v>
      </c>
      <c r="AD7" s="300"/>
      <c r="AE7" s="58" t="s">
        <v>70</v>
      </c>
      <c r="AF7" s="58" t="s">
        <v>180</v>
      </c>
      <c r="AG7" s="58" t="s">
        <v>181</v>
      </c>
      <c r="AH7" s="58" t="s">
        <v>182</v>
      </c>
      <c r="AI7" s="58" t="s">
        <v>183</v>
      </c>
      <c r="AJ7" s="58" t="s">
        <v>184</v>
      </c>
      <c r="AK7" s="59" t="s">
        <v>59</v>
      </c>
      <c r="AL7" s="59" t="s">
        <v>59</v>
      </c>
      <c r="AM7" s="59" t="s">
        <v>59</v>
      </c>
      <c r="AN7" s="59"/>
      <c r="AO7" s="59"/>
      <c r="AP7" s="59"/>
      <c r="AQ7" s="59"/>
    </row>
    <row r="8" spans="1:43" s="64" customFormat="1" ht="30.75" customHeight="1" x14ac:dyDescent="0.25">
      <c r="A8" s="17">
        <v>890905211</v>
      </c>
      <c r="B8" s="201" t="s">
        <v>1775</v>
      </c>
      <c r="C8" s="17" t="s">
        <v>76</v>
      </c>
      <c r="D8" s="169">
        <v>4482324766452</v>
      </c>
      <c r="E8" s="18" t="s">
        <v>77</v>
      </c>
      <c r="F8" s="17" t="s">
        <v>78</v>
      </c>
      <c r="G8" s="17" t="s">
        <v>14</v>
      </c>
      <c r="H8" s="152" t="s">
        <v>332</v>
      </c>
      <c r="I8" s="159" t="s">
        <v>79</v>
      </c>
      <c r="J8" s="271" t="s">
        <v>80</v>
      </c>
      <c r="K8" s="159" t="s">
        <v>94</v>
      </c>
      <c r="L8" s="159" t="s">
        <v>82</v>
      </c>
      <c r="M8" s="159" t="s">
        <v>83</v>
      </c>
      <c r="N8" s="167" t="s">
        <v>693</v>
      </c>
      <c r="O8" s="168">
        <v>404213000</v>
      </c>
      <c r="P8" s="170">
        <v>899999063</v>
      </c>
      <c r="Q8" s="159" t="s">
        <v>694</v>
      </c>
      <c r="R8" s="159" t="s">
        <v>91</v>
      </c>
      <c r="S8" s="153">
        <v>41579</v>
      </c>
      <c r="T8" s="154">
        <v>32523200</v>
      </c>
      <c r="U8" s="159" t="s">
        <v>1519</v>
      </c>
      <c r="V8" s="159" t="s">
        <v>85</v>
      </c>
      <c r="W8" s="159" t="s">
        <v>86</v>
      </c>
      <c r="X8" s="159">
        <v>61</v>
      </c>
      <c r="Y8" s="159" t="s">
        <v>87</v>
      </c>
      <c r="Z8" s="168">
        <v>0</v>
      </c>
      <c r="AA8" s="159" t="s">
        <v>87</v>
      </c>
      <c r="AB8" s="153">
        <v>41579</v>
      </c>
      <c r="AC8" s="153">
        <v>41639</v>
      </c>
      <c r="AD8" s="159" t="s">
        <v>88</v>
      </c>
      <c r="AE8" s="160"/>
      <c r="AF8" s="160"/>
      <c r="AG8" s="160"/>
      <c r="AH8" s="160"/>
      <c r="AI8" s="160"/>
      <c r="AJ8" s="160"/>
      <c r="AK8" s="162"/>
      <c r="AL8" s="162"/>
      <c r="AM8" s="162"/>
      <c r="AN8" s="162"/>
      <c r="AO8" s="162"/>
      <c r="AP8" s="162"/>
      <c r="AQ8" s="162"/>
    </row>
    <row r="9" spans="1:43" s="64" customFormat="1" ht="30.75" customHeight="1" x14ac:dyDescent="0.25">
      <c r="A9" s="17">
        <v>890905211</v>
      </c>
      <c r="B9" s="201" t="s">
        <v>1775</v>
      </c>
      <c r="C9" s="17" t="s">
        <v>76</v>
      </c>
      <c r="D9" s="169">
        <v>4482324766452</v>
      </c>
      <c r="E9" s="18" t="s">
        <v>77</v>
      </c>
      <c r="F9" s="17" t="s">
        <v>78</v>
      </c>
      <c r="G9" s="17" t="s">
        <v>14</v>
      </c>
      <c r="H9" s="152">
        <v>4600051211</v>
      </c>
      <c r="I9" s="159" t="s">
        <v>79</v>
      </c>
      <c r="J9" s="271" t="s">
        <v>80</v>
      </c>
      <c r="K9" s="226" t="s">
        <v>81</v>
      </c>
      <c r="L9" s="159" t="s">
        <v>82</v>
      </c>
      <c r="M9" s="159" t="s">
        <v>131</v>
      </c>
      <c r="N9" s="167" t="s">
        <v>695</v>
      </c>
      <c r="O9" s="168">
        <v>11121886</v>
      </c>
      <c r="P9" s="154">
        <v>70501895</v>
      </c>
      <c r="Q9" s="159" t="s">
        <v>696</v>
      </c>
      <c r="R9" s="159" t="s">
        <v>84</v>
      </c>
      <c r="S9" s="153">
        <v>41579</v>
      </c>
      <c r="T9" s="154">
        <v>70115111</v>
      </c>
      <c r="U9" s="159" t="s">
        <v>1412</v>
      </c>
      <c r="V9" s="159" t="s">
        <v>85</v>
      </c>
      <c r="W9" s="159" t="s">
        <v>86</v>
      </c>
      <c r="X9" s="159">
        <v>61</v>
      </c>
      <c r="Y9" s="159" t="s">
        <v>87</v>
      </c>
      <c r="Z9" s="168">
        <v>0</v>
      </c>
      <c r="AA9" s="159" t="s">
        <v>87</v>
      </c>
      <c r="AB9" s="153">
        <v>41579</v>
      </c>
      <c r="AC9" s="153">
        <v>41639</v>
      </c>
      <c r="AD9" s="159" t="s">
        <v>88</v>
      </c>
      <c r="AE9" s="272"/>
      <c r="AF9" s="160"/>
      <c r="AG9" s="160"/>
      <c r="AH9" s="160"/>
      <c r="AI9" s="160"/>
      <c r="AJ9" s="160"/>
      <c r="AK9" s="160"/>
      <c r="AL9" s="160"/>
      <c r="AM9" s="160"/>
      <c r="AN9" s="160"/>
      <c r="AO9" s="160"/>
      <c r="AP9" s="160"/>
      <c r="AQ9" s="160"/>
    </row>
    <row r="10" spans="1:43" s="64" customFormat="1" ht="30.75" customHeight="1" x14ac:dyDescent="0.25">
      <c r="A10" s="17">
        <v>890905211</v>
      </c>
      <c r="B10" s="201" t="s">
        <v>1775</v>
      </c>
      <c r="C10" s="17" t="s">
        <v>76</v>
      </c>
      <c r="D10" s="169">
        <v>4482324766452</v>
      </c>
      <c r="E10" s="18" t="s">
        <v>77</v>
      </c>
      <c r="F10" s="17" t="s">
        <v>78</v>
      </c>
      <c r="G10" s="17" t="s">
        <v>14</v>
      </c>
      <c r="H10" s="152" t="s">
        <v>333</v>
      </c>
      <c r="I10" s="159" t="s">
        <v>79</v>
      </c>
      <c r="J10" s="271" t="s">
        <v>80</v>
      </c>
      <c r="K10" s="226" t="s">
        <v>81</v>
      </c>
      <c r="L10" s="159" t="s">
        <v>82</v>
      </c>
      <c r="M10" s="159" t="s">
        <v>96</v>
      </c>
      <c r="N10" s="167" t="s">
        <v>697</v>
      </c>
      <c r="O10" s="168">
        <v>10749958</v>
      </c>
      <c r="P10" s="154">
        <v>19451845</v>
      </c>
      <c r="Q10" s="159" t="s">
        <v>698</v>
      </c>
      <c r="R10" s="159" t="s">
        <v>84</v>
      </c>
      <c r="S10" s="153">
        <v>41583</v>
      </c>
      <c r="T10" s="154">
        <v>71611813</v>
      </c>
      <c r="U10" s="159" t="s">
        <v>1413</v>
      </c>
      <c r="V10" s="159" t="s">
        <v>85</v>
      </c>
      <c r="W10" s="159" t="s">
        <v>86</v>
      </c>
      <c r="X10" s="159">
        <v>57</v>
      </c>
      <c r="Y10" s="159" t="s">
        <v>87</v>
      </c>
      <c r="Z10" s="168">
        <v>0</v>
      </c>
      <c r="AA10" s="159" t="s">
        <v>87</v>
      </c>
      <c r="AB10" s="153">
        <v>41583</v>
      </c>
      <c r="AC10" s="153">
        <v>41639</v>
      </c>
      <c r="AD10" s="159" t="s">
        <v>88</v>
      </c>
      <c r="AE10" s="160"/>
      <c r="AF10" s="160"/>
      <c r="AG10" s="160"/>
      <c r="AH10" s="160"/>
      <c r="AI10" s="160"/>
      <c r="AJ10" s="160"/>
      <c r="AK10" s="162"/>
      <c r="AL10" s="162"/>
      <c r="AM10" s="162"/>
      <c r="AN10" s="162"/>
      <c r="AO10" s="162"/>
      <c r="AP10" s="162"/>
      <c r="AQ10" s="162"/>
    </row>
    <row r="11" spans="1:43" s="64" customFormat="1" ht="30.75" customHeight="1" x14ac:dyDescent="0.25">
      <c r="A11" s="17">
        <v>890905211</v>
      </c>
      <c r="B11" s="201" t="s">
        <v>1775</v>
      </c>
      <c r="C11" s="17" t="s">
        <v>76</v>
      </c>
      <c r="D11" s="169">
        <v>4482324766452</v>
      </c>
      <c r="E11" s="18" t="s">
        <v>77</v>
      </c>
      <c r="F11" s="17" t="s">
        <v>78</v>
      </c>
      <c r="G11" s="17" t="s">
        <v>14</v>
      </c>
      <c r="H11" s="152" t="s">
        <v>334</v>
      </c>
      <c r="I11" s="159" t="s">
        <v>79</v>
      </c>
      <c r="J11" s="271" t="s">
        <v>80</v>
      </c>
      <c r="K11" s="226" t="s">
        <v>81</v>
      </c>
      <c r="L11" s="159" t="s">
        <v>82</v>
      </c>
      <c r="M11" s="159" t="s">
        <v>96</v>
      </c>
      <c r="N11" s="167" t="s">
        <v>699</v>
      </c>
      <c r="O11" s="168">
        <v>8286424</v>
      </c>
      <c r="P11" s="154">
        <v>43878441</v>
      </c>
      <c r="Q11" s="159" t="s">
        <v>700</v>
      </c>
      <c r="R11" s="159" t="s">
        <v>84</v>
      </c>
      <c r="S11" s="153">
        <v>41583</v>
      </c>
      <c r="T11" s="154">
        <v>21758910</v>
      </c>
      <c r="U11" s="159" t="s">
        <v>1414</v>
      </c>
      <c r="V11" s="159" t="s">
        <v>85</v>
      </c>
      <c r="W11" s="159" t="s">
        <v>86</v>
      </c>
      <c r="X11" s="159">
        <v>57</v>
      </c>
      <c r="Y11" s="159" t="s">
        <v>87</v>
      </c>
      <c r="Z11" s="168">
        <v>0</v>
      </c>
      <c r="AA11" s="159" t="s">
        <v>87</v>
      </c>
      <c r="AB11" s="153">
        <v>41583</v>
      </c>
      <c r="AC11" s="153">
        <v>41639</v>
      </c>
      <c r="AD11" s="159" t="s">
        <v>88</v>
      </c>
      <c r="AE11" s="160"/>
      <c r="AF11" s="160"/>
      <c r="AG11" s="160"/>
      <c r="AH11" s="160"/>
      <c r="AI11" s="160"/>
      <c r="AJ11" s="160"/>
      <c r="AK11" s="162"/>
      <c r="AL11" s="162"/>
      <c r="AM11" s="162"/>
      <c r="AN11" s="162"/>
      <c r="AO11" s="162"/>
      <c r="AP11" s="162"/>
      <c r="AQ11" s="162"/>
    </row>
    <row r="12" spans="1:43" s="64" customFormat="1" ht="30.75" customHeight="1" x14ac:dyDescent="0.25">
      <c r="A12" s="17">
        <v>890905211</v>
      </c>
      <c r="B12" s="201" t="s">
        <v>1775</v>
      </c>
      <c r="C12" s="17" t="s">
        <v>76</v>
      </c>
      <c r="D12" s="169">
        <v>4482324766452</v>
      </c>
      <c r="E12" s="18" t="s">
        <v>77</v>
      </c>
      <c r="F12" s="17" t="s">
        <v>78</v>
      </c>
      <c r="G12" s="17" t="s">
        <v>14</v>
      </c>
      <c r="H12" s="152" t="s">
        <v>335</v>
      </c>
      <c r="I12" s="159" t="s">
        <v>89</v>
      </c>
      <c r="J12" s="271" t="s">
        <v>80</v>
      </c>
      <c r="K12" s="226" t="s">
        <v>90</v>
      </c>
      <c r="L12" s="159" t="s">
        <v>82</v>
      </c>
      <c r="M12" s="159" t="s">
        <v>83</v>
      </c>
      <c r="N12" s="167" t="s">
        <v>701</v>
      </c>
      <c r="O12" s="168">
        <v>38000000</v>
      </c>
      <c r="P12" s="154">
        <v>811030782</v>
      </c>
      <c r="Q12" s="159" t="s">
        <v>702</v>
      </c>
      <c r="R12" s="159" t="s">
        <v>91</v>
      </c>
      <c r="S12" s="153">
        <v>41583</v>
      </c>
      <c r="T12" s="154">
        <v>43494834</v>
      </c>
      <c r="U12" s="159" t="s">
        <v>1415</v>
      </c>
      <c r="V12" s="159" t="s">
        <v>85</v>
      </c>
      <c r="W12" s="159" t="s">
        <v>86</v>
      </c>
      <c r="X12" s="159">
        <v>57</v>
      </c>
      <c r="Y12" s="159" t="s">
        <v>87</v>
      </c>
      <c r="Z12" s="168">
        <v>0</v>
      </c>
      <c r="AA12" s="159" t="s">
        <v>87</v>
      </c>
      <c r="AB12" s="153">
        <v>41583</v>
      </c>
      <c r="AC12" s="153">
        <v>41639</v>
      </c>
      <c r="AD12" s="159" t="s">
        <v>87</v>
      </c>
      <c r="AE12" s="160"/>
      <c r="AF12" s="160"/>
      <c r="AG12" s="160"/>
      <c r="AH12" s="160"/>
      <c r="AI12" s="160"/>
      <c r="AJ12" s="160"/>
      <c r="AK12" s="162"/>
      <c r="AL12" s="162"/>
      <c r="AM12" s="162"/>
      <c r="AN12" s="162"/>
      <c r="AO12" s="162"/>
      <c r="AP12" s="162"/>
      <c r="AQ12" s="162"/>
    </row>
    <row r="13" spans="1:43" s="64" customFormat="1" ht="30.75" customHeight="1" x14ac:dyDescent="0.25">
      <c r="A13" s="17">
        <v>890905211</v>
      </c>
      <c r="B13" s="201" t="s">
        <v>1775</v>
      </c>
      <c r="C13" s="17" t="s">
        <v>76</v>
      </c>
      <c r="D13" s="169">
        <v>4482324766452</v>
      </c>
      <c r="E13" s="18" t="s">
        <v>77</v>
      </c>
      <c r="F13" s="17" t="s">
        <v>78</v>
      </c>
      <c r="G13" s="17" t="s">
        <v>14</v>
      </c>
      <c r="H13" s="152" t="s">
        <v>336</v>
      </c>
      <c r="I13" s="159" t="s">
        <v>79</v>
      </c>
      <c r="J13" s="271" t="s">
        <v>80</v>
      </c>
      <c r="K13" s="226" t="s">
        <v>81</v>
      </c>
      <c r="L13" s="159" t="s">
        <v>82</v>
      </c>
      <c r="M13" s="159" t="s">
        <v>96</v>
      </c>
      <c r="N13" s="167" t="s">
        <v>703</v>
      </c>
      <c r="O13" s="168">
        <v>8286424</v>
      </c>
      <c r="P13" s="154">
        <v>43208100</v>
      </c>
      <c r="Q13" s="159" t="s">
        <v>704</v>
      </c>
      <c r="R13" s="159" t="s">
        <v>84</v>
      </c>
      <c r="S13" s="153">
        <v>41579</v>
      </c>
      <c r="T13" s="154">
        <v>39436748</v>
      </c>
      <c r="U13" s="159" t="s">
        <v>1616</v>
      </c>
      <c r="V13" s="159" t="s">
        <v>85</v>
      </c>
      <c r="W13" s="159" t="s">
        <v>86</v>
      </c>
      <c r="X13" s="159">
        <v>61</v>
      </c>
      <c r="Y13" s="159" t="s">
        <v>87</v>
      </c>
      <c r="Z13" s="168">
        <v>0</v>
      </c>
      <c r="AA13" s="159" t="s">
        <v>87</v>
      </c>
      <c r="AB13" s="153">
        <v>41579</v>
      </c>
      <c r="AC13" s="153">
        <v>41639</v>
      </c>
      <c r="AD13" s="159" t="s">
        <v>88</v>
      </c>
      <c r="AE13" s="160"/>
      <c r="AF13" s="160"/>
      <c r="AG13" s="160"/>
      <c r="AH13" s="160"/>
      <c r="AI13" s="160"/>
      <c r="AJ13" s="160"/>
      <c r="AK13" s="160"/>
      <c r="AL13" s="160"/>
      <c r="AM13" s="160"/>
      <c r="AN13" s="160"/>
      <c r="AO13" s="160"/>
      <c r="AP13" s="160"/>
      <c r="AQ13" s="160"/>
    </row>
    <row r="14" spans="1:43" s="64" customFormat="1" ht="30.75" customHeight="1" x14ac:dyDescent="0.25">
      <c r="A14" s="17">
        <v>890905211</v>
      </c>
      <c r="B14" s="201" t="s">
        <v>1775</v>
      </c>
      <c r="C14" s="17" t="s">
        <v>76</v>
      </c>
      <c r="D14" s="169">
        <v>4482324766452</v>
      </c>
      <c r="E14" s="18" t="s">
        <v>77</v>
      </c>
      <c r="F14" s="17" t="s">
        <v>78</v>
      </c>
      <c r="G14" s="17" t="s">
        <v>14</v>
      </c>
      <c r="H14" s="152" t="s">
        <v>337</v>
      </c>
      <c r="I14" s="159" t="s">
        <v>79</v>
      </c>
      <c r="J14" s="271" t="s">
        <v>80</v>
      </c>
      <c r="K14" s="226" t="s">
        <v>94</v>
      </c>
      <c r="L14" s="159" t="s">
        <v>82</v>
      </c>
      <c r="M14" s="159" t="s">
        <v>5</v>
      </c>
      <c r="N14" s="167" t="s">
        <v>705</v>
      </c>
      <c r="O14" s="168">
        <v>393000000</v>
      </c>
      <c r="P14" s="154">
        <v>890980040</v>
      </c>
      <c r="Q14" s="159" t="s">
        <v>706</v>
      </c>
      <c r="R14" s="159" t="s">
        <v>91</v>
      </c>
      <c r="S14" s="153">
        <v>41585</v>
      </c>
      <c r="T14" s="154">
        <v>32319750</v>
      </c>
      <c r="U14" s="159" t="s">
        <v>1598</v>
      </c>
      <c r="V14" s="159" t="s">
        <v>85</v>
      </c>
      <c r="W14" s="159" t="s">
        <v>86</v>
      </c>
      <c r="X14" s="159">
        <v>213</v>
      </c>
      <c r="Y14" s="159" t="s">
        <v>87</v>
      </c>
      <c r="Z14" s="168">
        <v>0</v>
      </c>
      <c r="AA14" s="159" t="s">
        <v>87</v>
      </c>
      <c r="AB14" s="153">
        <v>41585</v>
      </c>
      <c r="AC14" s="153">
        <v>41797</v>
      </c>
      <c r="AD14" s="159" t="s">
        <v>88</v>
      </c>
      <c r="AE14" s="160"/>
      <c r="AF14" s="160"/>
      <c r="AG14" s="160"/>
      <c r="AH14" s="160"/>
      <c r="AI14" s="160"/>
      <c r="AJ14" s="160"/>
      <c r="AK14" s="162"/>
      <c r="AL14" s="162"/>
      <c r="AM14" s="162"/>
      <c r="AN14" s="162"/>
      <c r="AO14" s="162"/>
      <c r="AP14" s="162"/>
      <c r="AQ14" s="162"/>
    </row>
    <row r="15" spans="1:43" s="64" customFormat="1" ht="30.75" customHeight="1" x14ac:dyDescent="0.25">
      <c r="A15" s="17">
        <v>890905211</v>
      </c>
      <c r="B15" s="201" t="s">
        <v>1775</v>
      </c>
      <c r="C15" s="17" t="s">
        <v>76</v>
      </c>
      <c r="D15" s="169">
        <v>4482324766452</v>
      </c>
      <c r="E15" s="18" t="s">
        <v>77</v>
      </c>
      <c r="F15" s="17" t="s">
        <v>78</v>
      </c>
      <c r="G15" s="17" t="s">
        <v>14</v>
      </c>
      <c r="H15" s="152">
        <v>4600051232</v>
      </c>
      <c r="I15" s="159" t="s">
        <v>79</v>
      </c>
      <c r="J15" s="271" t="s">
        <v>80</v>
      </c>
      <c r="K15" s="226" t="s">
        <v>94</v>
      </c>
      <c r="L15" s="159" t="s">
        <v>82</v>
      </c>
      <c r="M15" s="159" t="s">
        <v>83</v>
      </c>
      <c r="N15" s="167" t="s">
        <v>707</v>
      </c>
      <c r="O15" s="168">
        <v>62000000</v>
      </c>
      <c r="P15" s="154">
        <v>900062917</v>
      </c>
      <c r="Q15" s="159" t="s">
        <v>708</v>
      </c>
      <c r="R15" s="159" t="s">
        <v>91</v>
      </c>
      <c r="S15" s="153">
        <v>41583</v>
      </c>
      <c r="T15" s="154">
        <v>3621928</v>
      </c>
      <c r="U15" s="159" t="s">
        <v>1575</v>
      </c>
      <c r="V15" s="159" t="s">
        <v>85</v>
      </c>
      <c r="W15" s="159" t="s">
        <v>86</v>
      </c>
      <c r="X15" s="159">
        <v>57</v>
      </c>
      <c r="Y15" s="159" t="s">
        <v>87</v>
      </c>
      <c r="Z15" s="168">
        <v>0</v>
      </c>
      <c r="AA15" s="159" t="s">
        <v>87</v>
      </c>
      <c r="AB15" s="153">
        <v>41583</v>
      </c>
      <c r="AC15" s="153">
        <v>41639</v>
      </c>
      <c r="AD15" s="159" t="s">
        <v>88</v>
      </c>
      <c r="AE15" s="160"/>
      <c r="AF15" s="160"/>
      <c r="AG15" s="160"/>
      <c r="AH15" s="160"/>
      <c r="AI15" s="160"/>
      <c r="AJ15" s="160"/>
      <c r="AK15" s="162"/>
      <c r="AL15" s="162"/>
      <c r="AM15" s="162"/>
      <c r="AN15" s="161"/>
      <c r="AO15" s="161"/>
      <c r="AP15" s="161"/>
      <c r="AQ15" s="161"/>
    </row>
    <row r="16" spans="1:43" s="64" customFormat="1" ht="30.75" customHeight="1" x14ac:dyDescent="0.25">
      <c r="A16" s="17">
        <v>890905211</v>
      </c>
      <c r="B16" s="201" t="s">
        <v>1775</v>
      </c>
      <c r="C16" s="17" t="s">
        <v>76</v>
      </c>
      <c r="D16" s="169">
        <v>4482324766452</v>
      </c>
      <c r="E16" s="18" t="s">
        <v>77</v>
      </c>
      <c r="F16" s="17" t="s">
        <v>78</v>
      </c>
      <c r="G16" s="17" t="s">
        <v>14</v>
      </c>
      <c r="H16" s="152" t="s">
        <v>338</v>
      </c>
      <c r="I16" s="159" t="s">
        <v>79</v>
      </c>
      <c r="J16" s="271" t="s">
        <v>80</v>
      </c>
      <c r="K16" s="226" t="s">
        <v>81</v>
      </c>
      <c r="L16" s="159" t="s">
        <v>82</v>
      </c>
      <c r="M16" s="159" t="s">
        <v>83</v>
      </c>
      <c r="N16" s="167" t="s">
        <v>709</v>
      </c>
      <c r="O16" s="168">
        <v>8001579</v>
      </c>
      <c r="P16" s="154">
        <v>1037584135</v>
      </c>
      <c r="Q16" s="159" t="s">
        <v>710</v>
      </c>
      <c r="R16" s="159" t="s">
        <v>84</v>
      </c>
      <c r="S16" s="153">
        <v>41584</v>
      </c>
      <c r="T16" s="154">
        <v>43599008</v>
      </c>
      <c r="U16" s="159" t="s">
        <v>1622</v>
      </c>
      <c r="V16" s="159" t="s">
        <v>85</v>
      </c>
      <c r="W16" s="159" t="s">
        <v>86</v>
      </c>
      <c r="X16" s="159">
        <v>56</v>
      </c>
      <c r="Y16" s="159" t="s">
        <v>87</v>
      </c>
      <c r="Z16" s="168">
        <v>0</v>
      </c>
      <c r="AA16" s="159" t="s">
        <v>87</v>
      </c>
      <c r="AB16" s="153">
        <v>41584</v>
      </c>
      <c r="AC16" s="153">
        <v>41639</v>
      </c>
      <c r="AD16" s="159" t="s">
        <v>87</v>
      </c>
      <c r="AE16" s="160"/>
      <c r="AF16" s="160"/>
      <c r="AG16" s="160"/>
      <c r="AH16" s="160"/>
      <c r="AI16" s="160"/>
      <c r="AJ16" s="160"/>
      <c r="AK16" s="162"/>
      <c r="AL16" s="162"/>
      <c r="AM16" s="162"/>
      <c r="AN16" s="162"/>
      <c r="AO16" s="162"/>
      <c r="AP16" s="162"/>
      <c r="AQ16" s="162"/>
    </row>
    <row r="17" spans="1:43" s="64" customFormat="1" ht="30.75" customHeight="1" x14ac:dyDescent="0.25">
      <c r="A17" s="17">
        <v>890905211</v>
      </c>
      <c r="B17" s="201" t="s">
        <v>1775</v>
      </c>
      <c r="C17" s="17" t="s">
        <v>76</v>
      </c>
      <c r="D17" s="169">
        <v>4482324766452</v>
      </c>
      <c r="E17" s="18" t="s">
        <v>77</v>
      </c>
      <c r="F17" s="17" t="s">
        <v>78</v>
      </c>
      <c r="G17" s="17" t="s">
        <v>14</v>
      </c>
      <c r="H17" s="152">
        <v>4600051235</v>
      </c>
      <c r="I17" s="159" t="s">
        <v>79</v>
      </c>
      <c r="J17" s="271" t="s">
        <v>80</v>
      </c>
      <c r="K17" s="226" t="s">
        <v>162</v>
      </c>
      <c r="L17" s="159" t="s">
        <v>82</v>
      </c>
      <c r="M17" s="159" t="s">
        <v>131</v>
      </c>
      <c r="N17" s="167" t="s">
        <v>711</v>
      </c>
      <c r="O17" s="168">
        <v>6031484</v>
      </c>
      <c r="P17" s="154">
        <v>8102791</v>
      </c>
      <c r="Q17" s="159" t="s">
        <v>712</v>
      </c>
      <c r="R17" s="159" t="s">
        <v>84</v>
      </c>
      <c r="S17" s="153">
        <v>41579</v>
      </c>
      <c r="T17" s="154">
        <v>70136661</v>
      </c>
      <c r="U17" s="159" t="s">
        <v>1580</v>
      </c>
      <c r="V17" s="159" t="s">
        <v>85</v>
      </c>
      <c r="W17" s="159" t="s">
        <v>86</v>
      </c>
      <c r="X17" s="159">
        <v>54</v>
      </c>
      <c r="Y17" s="159" t="s">
        <v>87</v>
      </c>
      <c r="Z17" s="168">
        <v>0</v>
      </c>
      <c r="AA17" s="159" t="s">
        <v>87</v>
      </c>
      <c r="AB17" s="153">
        <v>41586</v>
      </c>
      <c r="AC17" s="153">
        <v>41639</v>
      </c>
      <c r="AD17" s="159" t="s">
        <v>87</v>
      </c>
      <c r="AE17" s="160"/>
      <c r="AF17" s="160"/>
      <c r="AG17" s="160"/>
      <c r="AH17" s="160"/>
      <c r="AI17" s="160"/>
      <c r="AJ17" s="160"/>
      <c r="AK17" s="160"/>
      <c r="AL17" s="160"/>
      <c r="AM17" s="160"/>
      <c r="AN17" s="160"/>
      <c r="AO17" s="160"/>
      <c r="AP17" s="160"/>
      <c r="AQ17" s="160"/>
    </row>
    <row r="18" spans="1:43" s="64" customFormat="1" ht="30.75" customHeight="1" x14ac:dyDescent="0.25">
      <c r="A18" s="17">
        <v>890905211</v>
      </c>
      <c r="B18" s="201" t="s">
        <v>1775</v>
      </c>
      <c r="C18" s="17" t="s">
        <v>76</v>
      </c>
      <c r="D18" s="169">
        <v>4482324766452</v>
      </c>
      <c r="E18" s="18" t="s">
        <v>77</v>
      </c>
      <c r="F18" s="17" t="s">
        <v>78</v>
      </c>
      <c r="G18" s="17" t="s">
        <v>14</v>
      </c>
      <c r="H18" s="152">
        <v>4600051236</v>
      </c>
      <c r="I18" s="159" t="s">
        <v>79</v>
      </c>
      <c r="J18" s="271" t="s">
        <v>80</v>
      </c>
      <c r="K18" s="226" t="s">
        <v>81</v>
      </c>
      <c r="L18" s="159" t="s">
        <v>82</v>
      </c>
      <c r="M18" s="159" t="s">
        <v>131</v>
      </c>
      <c r="N18" s="167" t="s">
        <v>713</v>
      </c>
      <c r="O18" s="168">
        <v>8573120</v>
      </c>
      <c r="P18" s="154">
        <v>1128404748</v>
      </c>
      <c r="Q18" s="159" t="s">
        <v>714</v>
      </c>
      <c r="R18" s="159" t="s">
        <v>84</v>
      </c>
      <c r="S18" s="153">
        <v>41579</v>
      </c>
      <c r="T18" s="154">
        <v>70079414</v>
      </c>
      <c r="U18" s="159" t="s">
        <v>1416</v>
      </c>
      <c r="V18" s="159" t="s">
        <v>85</v>
      </c>
      <c r="W18" s="159" t="s">
        <v>86</v>
      </c>
      <c r="X18" s="159">
        <v>61</v>
      </c>
      <c r="Y18" s="159" t="s">
        <v>87</v>
      </c>
      <c r="Z18" s="168">
        <v>0</v>
      </c>
      <c r="AA18" s="159" t="s">
        <v>87</v>
      </c>
      <c r="AB18" s="153">
        <v>41579</v>
      </c>
      <c r="AC18" s="153">
        <v>41639</v>
      </c>
      <c r="AD18" s="159" t="s">
        <v>87</v>
      </c>
      <c r="AE18" s="160"/>
      <c r="AF18" s="160"/>
      <c r="AG18" s="160"/>
      <c r="AH18" s="160"/>
      <c r="AI18" s="160"/>
      <c r="AJ18" s="160"/>
      <c r="AK18" s="160"/>
      <c r="AL18" s="160"/>
      <c r="AM18" s="160"/>
      <c r="AN18" s="160"/>
      <c r="AO18" s="160"/>
      <c r="AP18" s="160"/>
      <c r="AQ18" s="160"/>
    </row>
    <row r="19" spans="1:43" s="64" customFormat="1" ht="30.75" customHeight="1" x14ac:dyDescent="0.25">
      <c r="A19" s="17">
        <v>890905211</v>
      </c>
      <c r="B19" s="201" t="s">
        <v>1775</v>
      </c>
      <c r="C19" s="17" t="s">
        <v>76</v>
      </c>
      <c r="D19" s="169">
        <v>4482324766452</v>
      </c>
      <c r="E19" s="18" t="s">
        <v>77</v>
      </c>
      <c r="F19" s="17" t="s">
        <v>78</v>
      </c>
      <c r="G19" s="17" t="s">
        <v>14</v>
      </c>
      <c r="H19" s="152" t="s">
        <v>339</v>
      </c>
      <c r="I19" s="159" t="s">
        <v>79</v>
      </c>
      <c r="J19" s="271" t="s">
        <v>80</v>
      </c>
      <c r="K19" s="226" t="s">
        <v>81</v>
      </c>
      <c r="L19" s="159" t="s">
        <v>82</v>
      </c>
      <c r="M19" s="273" t="s">
        <v>99</v>
      </c>
      <c r="N19" s="167" t="s">
        <v>715</v>
      </c>
      <c r="O19" s="168">
        <v>42900000</v>
      </c>
      <c r="P19" s="154">
        <v>811045787</v>
      </c>
      <c r="Q19" s="159" t="s">
        <v>716</v>
      </c>
      <c r="R19" s="159" t="s">
        <v>91</v>
      </c>
      <c r="S19" s="153">
        <v>41585</v>
      </c>
      <c r="T19" s="154">
        <v>890980153</v>
      </c>
      <c r="U19" s="159" t="s">
        <v>1751</v>
      </c>
      <c r="V19" s="159" t="s">
        <v>1739</v>
      </c>
      <c r="W19" s="159" t="s">
        <v>86</v>
      </c>
      <c r="X19" s="159">
        <v>50</v>
      </c>
      <c r="Y19" s="159" t="s">
        <v>87</v>
      </c>
      <c r="Z19" s="168">
        <v>0</v>
      </c>
      <c r="AA19" s="159" t="s">
        <v>87</v>
      </c>
      <c r="AB19" s="153">
        <v>41590</v>
      </c>
      <c r="AC19" s="153">
        <v>41639</v>
      </c>
      <c r="AD19" s="159" t="s">
        <v>88</v>
      </c>
      <c r="AE19" s="160"/>
      <c r="AF19" s="160"/>
      <c r="AG19" s="160"/>
      <c r="AH19" s="160"/>
      <c r="AI19" s="160"/>
      <c r="AJ19" s="160"/>
      <c r="AK19" s="160"/>
      <c r="AL19" s="160"/>
      <c r="AM19" s="160"/>
      <c r="AN19" s="160"/>
      <c r="AO19" s="160"/>
      <c r="AP19" s="160"/>
      <c r="AQ19" s="160"/>
    </row>
    <row r="20" spans="1:43" s="64" customFormat="1" ht="30.75" customHeight="1" x14ac:dyDescent="0.25">
      <c r="A20" s="17">
        <v>890905211</v>
      </c>
      <c r="B20" s="201" t="s">
        <v>1775</v>
      </c>
      <c r="C20" s="17" t="s">
        <v>76</v>
      </c>
      <c r="D20" s="169">
        <v>4482324766452</v>
      </c>
      <c r="E20" s="18" t="s">
        <v>77</v>
      </c>
      <c r="F20" s="17" t="s">
        <v>78</v>
      </c>
      <c r="G20" s="17" t="s">
        <v>14</v>
      </c>
      <c r="H20" s="152" t="s">
        <v>340</v>
      </c>
      <c r="I20" s="159" t="s">
        <v>79</v>
      </c>
      <c r="J20" s="271" t="s">
        <v>80</v>
      </c>
      <c r="K20" s="226" t="s">
        <v>81</v>
      </c>
      <c r="L20" s="159" t="s">
        <v>82</v>
      </c>
      <c r="M20" s="273" t="s">
        <v>99</v>
      </c>
      <c r="N20" s="167" t="s">
        <v>715</v>
      </c>
      <c r="O20" s="168">
        <v>64900000</v>
      </c>
      <c r="P20" s="154">
        <v>890980044</v>
      </c>
      <c r="Q20" s="159" t="s">
        <v>717</v>
      </c>
      <c r="R20" s="159" t="s">
        <v>91</v>
      </c>
      <c r="S20" s="153">
        <v>41585</v>
      </c>
      <c r="T20" s="154">
        <v>890980153</v>
      </c>
      <c r="U20" s="159" t="s">
        <v>1751</v>
      </c>
      <c r="V20" s="159" t="s">
        <v>1739</v>
      </c>
      <c r="W20" s="159" t="s">
        <v>86</v>
      </c>
      <c r="X20" s="159">
        <v>50</v>
      </c>
      <c r="Y20" s="159" t="s">
        <v>87</v>
      </c>
      <c r="Z20" s="168">
        <v>0</v>
      </c>
      <c r="AA20" s="159" t="s">
        <v>87</v>
      </c>
      <c r="AB20" s="153">
        <v>41590</v>
      </c>
      <c r="AC20" s="153">
        <v>41639</v>
      </c>
      <c r="AD20" s="159" t="s">
        <v>88</v>
      </c>
      <c r="AE20" s="160"/>
      <c r="AF20" s="160"/>
      <c r="AG20" s="160"/>
      <c r="AH20" s="160"/>
      <c r="AI20" s="160"/>
      <c r="AJ20" s="160"/>
      <c r="AK20" s="160"/>
      <c r="AL20" s="160"/>
      <c r="AM20" s="160"/>
      <c r="AN20" s="160"/>
      <c r="AO20" s="160"/>
      <c r="AP20" s="160"/>
      <c r="AQ20" s="160"/>
    </row>
    <row r="21" spans="1:43" s="64" customFormat="1" ht="30.75" customHeight="1" x14ac:dyDescent="0.25">
      <c r="A21" s="17">
        <v>890905211</v>
      </c>
      <c r="B21" s="201" t="s">
        <v>1775</v>
      </c>
      <c r="C21" s="17" t="s">
        <v>76</v>
      </c>
      <c r="D21" s="169">
        <v>4482324766452</v>
      </c>
      <c r="E21" s="18" t="s">
        <v>77</v>
      </c>
      <c r="F21" s="17" t="s">
        <v>78</v>
      </c>
      <c r="G21" s="17" t="s">
        <v>14</v>
      </c>
      <c r="H21" s="152" t="s">
        <v>341</v>
      </c>
      <c r="I21" s="159" t="s">
        <v>92</v>
      </c>
      <c r="J21" s="159" t="s">
        <v>1</v>
      </c>
      <c r="K21" s="226" t="s">
        <v>95</v>
      </c>
      <c r="L21" s="159" t="s">
        <v>82</v>
      </c>
      <c r="M21" s="159" t="s">
        <v>83</v>
      </c>
      <c r="N21" s="167" t="s">
        <v>718</v>
      </c>
      <c r="O21" s="168">
        <v>100417995</v>
      </c>
      <c r="P21" s="154">
        <v>890904615</v>
      </c>
      <c r="Q21" s="159" t="s">
        <v>719</v>
      </c>
      <c r="R21" s="159" t="s">
        <v>91</v>
      </c>
      <c r="S21" s="153">
        <v>41593</v>
      </c>
      <c r="T21" s="154">
        <v>71615388</v>
      </c>
      <c r="U21" s="159" t="s">
        <v>1417</v>
      </c>
      <c r="V21" s="159" t="s">
        <v>85</v>
      </c>
      <c r="W21" s="159" t="s">
        <v>86</v>
      </c>
      <c r="X21" s="159">
        <v>31</v>
      </c>
      <c r="Y21" s="159" t="s">
        <v>87</v>
      </c>
      <c r="Z21" s="168">
        <v>0</v>
      </c>
      <c r="AA21" s="159" t="s">
        <v>87</v>
      </c>
      <c r="AB21" s="153">
        <v>41604</v>
      </c>
      <c r="AC21" s="153">
        <v>41634</v>
      </c>
      <c r="AD21" s="168" t="s">
        <v>88</v>
      </c>
      <c r="AE21" s="160"/>
      <c r="AF21" s="160"/>
      <c r="AG21" s="160"/>
      <c r="AH21" s="160"/>
      <c r="AI21" s="160"/>
      <c r="AJ21" s="160"/>
      <c r="AK21" s="160"/>
      <c r="AL21" s="160"/>
      <c r="AM21" s="160"/>
      <c r="AN21" s="160"/>
      <c r="AO21" s="160"/>
      <c r="AP21" s="160"/>
      <c r="AQ21" s="160"/>
    </row>
    <row r="22" spans="1:43" s="64" customFormat="1" ht="30.75" customHeight="1" x14ac:dyDescent="0.25">
      <c r="A22" s="17">
        <v>890905211</v>
      </c>
      <c r="B22" s="201" t="s">
        <v>1775</v>
      </c>
      <c r="C22" s="17" t="s">
        <v>76</v>
      </c>
      <c r="D22" s="169">
        <v>4482324766452</v>
      </c>
      <c r="E22" s="18" t="s">
        <v>77</v>
      </c>
      <c r="F22" s="17" t="s">
        <v>78</v>
      </c>
      <c r="G22" s="17" t="s">
        <v>14</v>
      </c>
      <c r="H22" s="152" t="s">
        <v>342</v>
      </c>
      <c r="I22" s="159" t="s">
        <v>92</v>
      </c>
      <c r="J22" s="159" t="s">
        <v>1</v>
      </c>
      <c r="K22" s="226" t="s">
        <v>95</v>
      </c>
      <c r="L22" s="159" t="s">
        <v>82</v>
      </c>
      <c r="M22" s="159" t="s">
        <v>83</v>
      </c>
      <c r="N22" s="167" t="s">
        <v>718</v>
      </c>
      <c r="O22" s="168">
        <v>239910784</v>
      </c>
      <c r="P22" s="154">
        <v>890916911</v>
      </c>
      <c r="Q22" s="159" t="s">
        <v>720</v>
      </c>
      <c r="R22" s="159" t="s">
        <v>91</v>
      </c>
      <c r="S22" s="153">
        <v>41593</v>
      </c>
      <c r="T22" s="154">
        <v>71615388</v>
      </c>
      <c r="U22" s="159" t="s">
        <v>1417</v>
      </c>
      <c r="V22" s="159" t="s">
        <v>85</v>
      </c>
      <c r="W22" s="159" t="s">
        <v>86</v>
      </c>
      <c r="X22" s="159">
        <v>31</v>
      </c>
      <c r="Y22" s="159" t="s">
        <v>87</v>
      </c>
      <c r="Z22" s="168">
        <v>0</v>
      </c>
      <c r="AA22" s="159" t="s">
        <v>87</v>
      </c>
      <c r="AB22" s="153">
        <v>41603</v>
      </c>
      <c r="AC22" s="153">
        <v>41633</v>
      </c>
      <c r="AD22" s="168" t="s">
        <v>88</v>
      </c>
      <c r="AE22" s="160"/>
      <c r="AF22" s="160"/>
      <c r="AG22" s="160"/>
      <c r="AH22" s="160"/>
      <c r="AI22" s="160"/>
      <c r="AJ22" s="160"/>
      <c r="AK22" s="160"/>
      <c r="AL22" s="160"/>
      <c r="AM22" s="160"/>
      <c r="AN22" s="160"/>
      <c r="AO22" s="160"/>
      <c r="AP22" s="160"/>
      <c r="AQ22" s="160"/>
    </row>
    <row r="23" spans="1:43" s="64" customFormat="1" ht="30.75" customHeight="1" x14ac:dyDescent="0.25">
      <c r="A23" s="17">
        <v>890905211</v>
      </c>
      <c r="B23" s="201" t="s">
        <v>1775</v>
      </c>
      <c r="C23" s="17" t="s">
        <v>76</v>
      </c>
      <c r="D23" s="169">
        <v>4482324766452</v>
      </c>
      <c r="E23" s="18" t="s">
        <v>77</v>
      </c>
      <c r="F23" s="17" t="s">
        <v>78</v>
      </c>
      <c r="G23" s="17" t="s">
        <v>14</v>
      </c>
      <c r="H23" s="152" t="s">
        <v>343</v>
      </c>
      <c r="I23" s="159" t="s">
        <v>79</v>
      </c>
      <c r="J23" s="271" t="s">
        <v>80</v>
      </c>
      <c r="K23" s="226" t="s">
        <v>81</v>
      </c>
      <c r="L23" s="159" t="s">
        <v>82</v>
      </c>
      <c r="M23" s="159" t="s">
        <v>131</v>
      </c>
      <c r="N23" s="167" t="s">
        <v>721</v>
      </c>
      <c r="O23" s="168">
        <v>11121886</v>
      </c>
      <c r="P23" s="154">
        <v>985533305</v>
      </c>
      <c r="Q23" s="159" t="s">
        <v>722</v>
      </c>
      <c r="R23" s="159" t="s">
        <v>84</v>
      </c>
      <c r="S23" s="153">
        <v>41584</v>
      </c>
      <c r="T23" s="154">
        <v>70115111</v>
      </c>
      <c r="U23" s="159" t="s">
        <v>1412</v>
      </c>
      <c r="V23" s="159" t="s">
        <v>85</v>
      </c>
      <c r="W23" s="159" t="s">
        <v>86</v>
      </c>
      <c r="X23" s="159">
        <v>56</v>
      </c>
      <c r="Y23" s="159" t="s">
        <v>87</v>
      </c>
      <c r="Z23" s="168">
        <v>0</v>
      </c>
      <c r="AA23" s="159" t="s">
        <v>87</v>
      </c>
      <c r="AB23" s="153">
        <v>41584</v>
      </c>
      <c r="AC23" s="153">
        <v>41639</v>
      </c>
      <c r="AD23" s="168" t="s">
        <v>87</v>
      </c>
      <c r="AE23" s="160"/>
      <c r="AF23" s="160"/>
      <c r="AG23" s="160"/>
      <c r="AH23" s="160"/>
      <c r="AI23" s="160"/>
      <c r="AJ23" s="160"/>
      <c r="AK23" s="160"/>
      <c r="AL23" s="160"/>
      <c r="AM23" s="160"/>
      <c r="AN23" s="160"/>
      <c r="AO23" s="160"/>
      <c r="AP23" s="160"/>
      <c r="AQ23" s="160"/>
    </row>
    <row r="24" spans="1:43" s="64" customFormat="1" ht="30.75" customHeight="1" x14ac:dyDescent="0.25">
      <c r="A24" s="17">
        <v>890905211</v>
      </c>
      <c r="B24" s="201" t="s">
        <v>1775</v>
      </c>
      <c r="C24" s="17" t="s">
        <v>100</v>
      </c>
      <c r="D24" s="169">
        <v>4482324766452</v>
      </c>
      <c r="E24" s="18" t="s">
        <v>77</v>
      </c>
      <c r="F24" s="17" t="s">
        <v>78</v>
      </c>
      <c r="G24" s="17" t="s">
        <v>14</v>
      </c>
      <c r="H24" s="152">
        <v>4600051244</v>
      </c>
      <c r="I24" s="159"/>
      <c r="J24" s="271" t="s">
        <v>80</v>
      </c>
      <c r="K24" s="226" t="s">
        <v>101</v>
      </c>
      <c r="L24" s="159" t="s">
        <v>82</v>
      </c>
      <c r="M24" s="159" t="s">
        <v>102</v>
      </c>
      <c r="N24" s="167" t="s">
        <v>723</v>
      </c>
      <c r="O24" s="168">
        <v>353731174</v>
      </c>
      <c r="P24" s="154">
        <v>900259687</v>
      </c>
      <c r="Q24" s="159" t="s">
        <v>724</v>
      </c>
      <c r="R24" s="159" t="s">
        <v>91</v>
      </c>
      <c r="S24" s="153">
        <v>41590</v>
      </c>
      <c r="T24" s="154">
        <v>71597276</v>
      </c>
      <c r="U24" s="159" t="s">
        <v>1418</v>
      </c>
      <c r="V24" s="159" t="s">
        <v>85</v>
      </c>
      <c r="W24" s="159" t="s">
        <v>86</v>
      </c>
      <c r="X24" s="159">
        <v>50</v>
      </c>
      <c r="Y24" s="159" t="s">
        <v>87</v>
      </c>
      <c r="Z24" s="168">
        <v>0</v>
      </c>
      <c r="AA24" s="159" t="s">
        <v>87</v>
      </c>
      <c r="AB24" s="153">
        <v>41590</v>
      </c>
      <c r="AC24" s="153">
        <v>41639</v>
      </c>
      <c r="AD24" s="159" t="s">
        <v>87</v>
      </c>
      <c r="AE24" s="160"/>
      <c r="AF24" s="160"/>
      <c r="AG24" s="160"/>
      <c r="AH24" s="160"/>
      <c r="AI24" s="160"/>
      <c r="AJ24" s="160"/>
      <c r="AK24" s="160"/>
      <c r="AL24" s="160"/>
      <c r="AM24" s="160"/>
      <c r="AN24" s="160"/>
      <c r="AO24" s="160"/>
      <c r="AP24" s="160"/>
      <c r="AQ24" s="160"/>
    </row>
    <row r="25" spans="1:43" s="64" customFormat="1" ht="30.75" customHeight="1" x14ac:dyDescent="0.25">
      <c r="A25" s="17">
        <v>890905211</v>
      </c>
      <c r="B25" s="201" t="s">
        <v>1775</v>
      </c>
      <c r="C25" s="17" t="s">
        <v>76</v>
      </c>
      <c r="D25" s="169">
        <v>4482324766452</v>
      </c>
      <c r="E25" s="18" t="s">
        <v>77</v>
      </c>
      <c r="F25" s="17" t="s">
        <v>78</v>
      </c>
      <c r="G25" s="17" t="s">
        <v>14</v>
      </c>
      <c r="H25" s="152" t="s">
        <v>344</v>
      </c>
      <c r="I25" s="159" t="s">
        <v>79</v>
      </c>
      <c r="J25" s="271" t="s">
        <v>80</v>
      </c>
      <c r="K25" s="226" t="s">
        <v>94</v>
      </c>
      <c r="L25" s="159" t="s">
        <v>82</v>
      </c>
      <c r="M25" s="159" t="s">
        <v>5</v>
      </c>
      <c r="N25" s="167" t="s">
        <v>725</v>
      </c>
      <c r="O25" s="168">
        <v>2144863605</v>
      </c>
      <c r="P25" s="154">
        <v>890980136</v>
      </c>
      <c r="Q25" s="159" t="s">
        <v>726</v>
      </c>
      <c r="R25" s="159" t="s">
        <v>91</v>
      </c>
      <c r="S25" s="153">
        <v>41586</v>
      </c>
      <c r="T25" s="154">
        <v>71386959</v>
      </c>
      <c r="U25" s="159" t="s">
        <v>1599</v>
      </c>
      <c r="V25" s="159" t="s">
        <v>85</v>
      </c>
      <c r="W25" s="159" t="s">
        <v>86</v>
      </c>
      <c r="X25" s="159">
        <v>243</v>
      </c>
      <c r="Y25" s="159" t="s">
        <v>87</v>
      </c>
      <c r="Z25" s="168">
        <v>0</v>
      </c>
      <c r="AA25" s="159" t="s">
        <v>87</v>
      </c>
      <c r="AB25" s="153">
        <v>41586</v>
      </c>
      <c r="AC25" s="153">
        <v>41828</v>
      </c>
      <c r="AD25" s="159" t="s">
        <v>88</v>
      </c>
      <c r="AE25" s="160"/>
      <c r="AF25" s="160"/>
      <c r="AG25" s="160"/>
      <c r="AH25" s="160"/>
      <c r="AI25" s="160"/>
      <c r="AJ25" s="160"/>
      <c r="AK25" s="162"/>
      <c r="AL25" s="162"/>
      <c r="AM25" s="162"/>
      <c r="AN25" s="162"/>
      <c r="AO25" s="162"/>
      <c r="AP25" s="162"/>
      <c r="AQ25" s="162"/>
    </row>
    <row r="26" spans="1:43" s="64" customFormat="1" ht="30.75" customHeight="1" x14ac:dyDescent="0.25">
      <c r="A26" s="17">
        <v>890905211</v>
      </c>
      <c r="B26" s="201" t="s">
        <v>1775</v>
      </c>
      <c r="C26" s="17" t="s">
        <v>76</v>
      </c>
      <c r="D26" s="169">
        <v>4482324766452</v>
      </c>
      <c r="E26" s="18" t="s">
        <v>77</v>
      </c>
      <c r="F26" s="17" t="s">
        <v>78</v>
      </c>
      <c r="G26" s="17" t="s">
        <v>14</v>
      </c>
      <c r="H26" s="152" t="s">
        <v>345</v>
      </c>
      <c r="I26" s="159" t="s">
        <v>92</v>
      </c>
      <c r="J26" s="159" t="s">
        <v>1</v>
      </c>
      <c r="K26" s="226" t="s">
        <v>95</v>
      </c>
      <c r="L26" s="159" t="s">
        <v>82</v>
      </c>
      <c r="M26" s="159" t="s">
        <v>83</v>
      </c>
      <c r="N26" s="167" t="s">
        <v>727</v>
      </c>
      <c r="O26" s="168">
        <v>254086000</v>
      </c>
      <c r="P26" s="154">
        <v>890913902</v>
      </c>
      <c r="Q26" s="159" t="s">
        <v>728</v>
      </c>
      <c r="R26" s="159" t="s">
        <v>91</v>
      </c>
      <c r="S26" s="153">
        <v>41599</v>
      </c>
      <c r="T26" s="154">
        <v>71615388</v>
      </c>
      <c r="U26" s="159" t="s">
        <v>1417</v>
      </c>
      <c r="V26" s="159" t="s">
        <v>85</v>
      </c>
      <c r="W26" s="159" t="s">
        <v>86</v>
      </c>
      <c r="X26" s="159">
        <v>26</v>
      </c>
      <c r="Y26" s="159" t="s">
        <v>87</v>
      </c>
      <c r="Z26" s="168">
        <v>0</v>
      </c>
      <c r="AA26" s="159" t="s">
        <v>87</v>
      </c>
      <c r="AB26" s="153">
        <v>41599</v>
      </c>
      <c r="AC26" s="153">
        <v>41624</v>
      </c>
      <c r="AD26" s="159" t="s">
        <v>88</v>
      </c>
      <c r="AE26" s="160"/>
      <c r="AF26" s="160"/>
      <c r="AG26" s="160"/>
      <c r="AH26" s="160"/>
      <c r="AI26" s="160"/>
      <c r="AJ26" s="160"/>
      <c r="AK26" s="160"/>
      <c r="AL26" s="160"/>
      <c r="AM26" s="160"/>
      <c r="AN26" s="160"/>
      <c r="AO26" s="160"/>
      <c r="AP26" s="160"/>
      <c r="AQ26" s="160"/>
    </row>
    <row r="27" spans="1:43" s="64" customFormat="1" ht="30.75" customHeight="1" x14ac:dyDescent="0.25">
      <c r="A27" s="17">
        <v>890905211</v>
      </c>
      <c r="B27" s="201" t="s">
        <v>1775</v>
      </c>
      <c r="C27" s="17" t="s">
        <v>76</v>
      </c>
      <c r="D27" s="169">
        <v>4482324766452</v>
      </c>
      <c r="E27" s="18" t="s">
        <v>77</v>
      </c>
      <c r="F27" s="17" t="s">
        <v>78</v>
      </c>
      <c r="G27" s="17" t="s">
        <v>14</v>
      </c>
      <c r="H27" s="152" t="s">
        <v>346</v>
      </c>
      <c r="I27" s="159" t="s">
        <v>79</v>
      </c>
      <c r="J27" s="271" t="s">
        <v>80</v>
      </c>
      <c r="K27" s="226" t="s">
        <v>81</v>
      </c>
      <c r="L27" s="159" t="s">
        <v>82</v>
      </c>
      <c r="M27" s="159" t="s">
        <v>131</v>
      </c>
      <c r="N27" s="167" t="s">
        <v>729</v>
      </c>
      <c r="O27" s="168">
        <v>7302302</v>
      </c>
      <c r="P27" s="154">
        <v>1017174578</v>
      </c>
      <c r="Q27" s="159" t="s">
        <v>730</v>
      </c>
      <c r="R27" s="159" t="s">
        <v>84</v>
      </c>
      <c r="S27" s="153">
        <v>41584</v>
      </c>
      <c r="T27" s="154">
        <v>16074928</v>
      </c>
      <c r="U27" s="159" t="s">
        <v>1581</v>
      </c>
      <c r="V27" s="159" t="s">
        <v>85</v>
      </c>
      <c r="W27" s="159" t="s">
        <v>86</v>
      </c>
      <c r="X27" s="159">
        <v>56</v>
      </c>
      <c r="Y27" s="159" t="s">
        <v>87</v>
      </c>
      <c r="Z27" s="168">
        <v>0</v>
      </c>
      <c r="AA27" s="159" t="s">
        <v>87</v>
      </c>
      <c r="AB27" s="153">
        <v>41584</v>
      </c>
      <c r="AC27" s="153">
        <v>41639</v>
      </c>
      <c r="AD27" s="159" t="s">
        <v>87</v>
      </c>
      <c r="AE27" s="160"/>
      <c r="AF27" s="160"/>
      <c r="AG27" s="160"/>
      <c r="AH27" s="160"/>
      <c r="AI27" s="160"/>
      <c r="AJ27" s="160"/>
      <c r="AK27" s="160"/>
      <c r="AL27" s="160"/>
      <c r="AM27" s="160"/>
      <c r="AN27" s="160"/>
      <c r="AO27" s="160"/>
      <c r="AP27" s="160"/>
      <c r="AQ27" s="160"/>
    </row>
    <row r="28" spans="1:43" s="64" customFormat="1" ht="30.75" customHeight="1" x14ac:dyDescent="0.25">
      <c r="A28" s="17">
        <v>890905211</v>
      </c>
      <c r="B28" s="201" t="s">
        <v>1775</v>
      </c>
      <c r="C28" s="17" t="s">
        <v>76</v>
      </c>
      <c r="D28" s="169">
        <v>4482324766452</v>
      </c>
      <c r="E28" s="18" t="s">
        <v>77</v>
      </c>
      <c r="F28" s="17" t="s">
        <v>78</v>
      </c>
      <c r="G28" s="17" t="s">
        <v>14</v>
      </c>
      <c r="H28" s="152" t="s">
        <v>347</v>
      </c>
      <c r="I28" s="159" t="s">
        <v>92</v>
      </c>
      <c r="J28" s="159" t="s">
        <v>1</v>
      </c>
      <c r="K28" s="226" t="s">
        <v>90</v>
      </c>
      <c r="L28" s="159" t="s">
        <v>125</v>
      </c>
      <c r="M28" s="159" t="s">
        <v>83</v>
      </c>
      <c r="N28" s="167" t="s">
        <v>731</v>
      </c>
      <c r="O28" s="168">
        <v>119994619</v>
      </c>
      <c r="P28" s="154">
        <v>800185306</v>
      </c>
      <c r="Q28" s="159" t="s">
        <v>732</v>
      </c>
      <c r="R28" s="159" t="s">
        <v>91</v>
      </c>
      <c r="S28" s="153">
        <v>41593</v>
      </c>
      <c r="T28" s="154">
        <v>3621928</v>
      </c>
      <c r="U28" s="159" t="s">
        <v>1575</v>
      </c>
      <c r="V28" s="159" t="s">
        <v>85</v>
      </c>
      <c r="W28" s="159" t="s">
        <v>86</v>
      </c>
      <c r="X28" s="159">
        <v>34</v>
      </c>
      <c r="Y28" s="159" t="s">
        <v>87</v>
      </c>
      <c r="Z28" s="168">
        <v>0</v>
      </c>
      <c r="AA28" s="159" t="s">
        <v>87</v>
      </c>
      <c r="AB28" s="153">
        <v>41606</v>
      </c>
      <c r="AC28" s="153">
        <v>41639</v>
      </c>
      <c r="AD28" s="159" t="s">
        <v>88</v>
      </c>
      <c r="AE28" s="160"/>
      <c r="AF28" s="160"/>
      <c r="AG28" s="160"/>
      <c r="AH28" s="160"/>
      <c r="AI28" s="160"/>
      <c r="AJ28" s="160"/>
      <c r="AK28" s="162"/>
      <c r="AL28" s="162"/>
      <c r="AM28" s="162"/>
      <c r="AN28" s="161"/>
      <c r="AO28" s="161"/>
      <c r="AP28" s="161"/>
      <c r="AQ28" s="161"/>
    </row>
    <row r="29" spans="1:43" s="64" customFormat="1" ht="30.75" customHeight="1" x14ac:dyDescent="0.25">
      <c r="A29" s="17">
        <v>890905211</v>
      </c>
      <c r="B29" s="201" t="s">
        <v>1775</v>
      </c>
      <c r="C29" s="17" t="s">
        <v>76</v>
      </c>
      <c r="D29" s="169">
        <v>4482324766452</v>
      </c>
      <c r="E29" s="18" t="s">
        <v>77</v>
      </c>
      <c r="F29" s="17" t="s">
        <v>78</v>
      </c>
      <c r="G29" s="17" t="s">
        <v>14</v>
      </c>
      <c r="H29" s="152" t="s">
        <v>348</v>
      </c>
      <c r="I29" s="159" t="s">
        <v>79</v>
      </c>
      <c r="J29" s="271" t="s">
        <v>80</v>
      </c>
      <c r="K29" s="226" t="s">
        <v>81</v>
      </c>
      <c r="L29" s="159" t="s">
        <v>82</v>
      </c>
      <c r="M29" s="159" t="s">
        <v>83</v>
      </c>
      <c r="N29" s="167" t="s">
        <v>733</v>
      </c>
      <c r="O29" s="168">
        <v>8820000</v>
      </c>
      <c r="P29" s="154">
        <v>71698144</v>
      </c>
      <c r="Q29" s="159" t="s">
        <v>734</v>
      </c>
      <c r="R29" s="159" t="s">
        <v>84</v>
      </c>
      <c r="S29" s="153">
        <v>41586</v>
      </c>
      <c r="T29" s="154">
        <v>43153236</v>
      </c>
      <c r="U29" s="159" t="s">
        <v>1419</v>
      </c>
      <c r="V29" s="159" t="s">
        <v>85</v>
      </c>
      <c r="W29" s="159" t="s">
        <v>86</v>
      </c>
      <c r="X29" s="159">
        <v>54</v>
      </c>
      <c r="Y29" s="159" t="s">
        <v>87</v>
      </c>
      <c r="Z29" s="168">
        <v>0</v>
      </c>
      <c r="AA29" s="159" t="s">
        <v>87</v>
      </c>
      <c r="AB29" s="153">
        <v>41586</v>
      </c>
      <c r="AC29" s="153">
        <v>41639</v>
      </c>
      <c r="AD29" s="159" t="s">
        <v>87</v>
      </c>
      <c r="AE29" s="160"/>
      <c r="AF29" s="160"/>
      <c r="AG29" s="160"/>
      <c r="AH29" s="160"/>
      <c r="AI29" s="160"/>
      <c r="AJ29" s="160"/>
      <c r="AK29" s="162"/>
      <c r="AL29" s="162"/>
      <c r="AM29" s="162"/>
      <c r="AN29" s="162"/>
      <c r="AO29" s="162"/>
      <c r="AP29" s="162"/>
      <c r="AQ29" s="162"/>
    </row>
    <row r="30" spans="1:43" s="64" customFormat="1" ht="30.75" customHeight="1" x14ac:dyDescent="0.25">
      <c r="A30" s="17">
        <v>890905211</v>
      </c>
      <c r="B30" s="201" t="s">
        <v>1775</v>
      </c>
      <c r="C30" s="17" t="s">
        <v>76</v>
      </c>
      <c r="D30" s="169">
        <v>4482324766452</v>
      </c>
      <c r="E30" s="18" t="s">
        <v>77</v>
      </c>
      <c r="F30" s="17" t="s">
        <v>78</v>
      </c>
      <c r="G30" s="17" t="s">
        <v>14</v>
      </c>
      <c r="H30" s="152" t="s">
        <v>349</v>
      </c>
      <c r="I30" s="159" t="s">
        <v>97</v>
      </c>
      <c r="J30" s="159" t="s">
        <v>106</v>
      </c>
      <c r="K30" s="226" t="s">
        <v>108</v>
      </c>
      <c r="L30" s="159" t="s">
        <v>82</v>
      </c>
      <c r="M30" s="159" t="s">
        <v>102</v>
      </c>
      <c r="N30" s="167" t="s">
        <v>735</v>
      </c>
      <c r="O30" s="168">
        <v>718664244</v>
      </c>
      <c r="P30" s="154">
        <v>900666242</v>
      </c>
      <c r="Q30" s="159" t="s">
        <v>736</v>
      </c>
      <c r="R30" s="159" t="s">
        <v>91</v>
      </c>
      <c r="S30" s="153">
        <v>41585</v>
      </c>
      <c r="T30" s="154">
        <v>70093018</v>
      </c>
      <c r="U30" s="159" t="s">
        <v>1720</v>
      </c>
      <c r="V30" s="159" t="s">
        <v>85</v>
      </c>
      <c r="W30" s="159" t="s">
        <v>86</v>
      </c>
      <c r="X30" s="159">
        <v>182</v>
      </c>
      <c r="Y30" s="159" t="s">
        <v>87</v>
      </c>
      <c r="Z30" s="168">
        <v>0</v>
      </c>
      <c r="AA30" s="159" t="s">
        <v>87</v>
      </c>
      <c r="AB30" s="153">
        <v>41585</v>
      </c>
      <c r="AC30" s="153">
        <v>41766</v>
      </c>
      <c r="AD30" s="159" t="s">
        <v>88</v>
      </c>
      <c r="AE30" s="160"/>
      <c r="AF30" s="160"/>
      <c r="AG30" s="160"/>
      <c r="AH30" s="160"/>
      <c r="AI30" s="160"/>
      <c r="AJ30" s="160"/>
      <c r="AK30" s="160"/>
      <c r="AL30" s="160"/>
      <c r="AM30" s="160"/>
      <c r="AN30" s="160"/>
      <c r="AO30" s="160"/>
      <c r="AP30" s="160"/>
      <c r="AQ30" s="160"/>
    </row>
    <row r="31" spans="1:43" s="64" customFormat="1" ht="30.75" customHeight="1" x14ac:dyDescent="0.25">
      <c r="A31" s="17">
        <v>890905211</v>
      </c>
      <c r="B31" s="201" t="s">
        <v>1775</v>
      </c>
      <c r="C31" s="17" t="s">
        <v>76</v>
      </c>
      <c r="D31" s="169">
        <v>4482324766452</v>
      </c>
      <c r="E31" s="18" t="s">
        <v>77</v>
      </c>
      <c r="F31" s="17" t="s">
        <v>78</v>
      </c>
      <c r="G31" s="17" t="s">
        <v>14</v>
      </c>
      <c r="H31" s="152" t="s">
        <v>350</v>
      </c>
      <c r="I31" s="159" t="s">
        <v>105</v>
      </c>
      <c r="J31" s="271" t="s">
        <v>80</v>
      </c>
      <c r="K31" s="226" t="s">
        <v>103</v>
      </c>
      <c r="L31" s="159" t="s">
        <v>82</v>
      </c>
      <c r="M31" s="273" t="s">
        <v>99</v>
      </c>
      <c r="N31" s="167" t="s">
        <v>737</v>
      </c>
      <c r="O31" s="168">
        <v>581554435</v>
      </c>
      <c r="P31" s="154">
        <v>900656642</v>
      </c>
      <c r="Q31" s="159" t="s">
        <v>738</v>
      </c>
      <c r="R31" s="159" t="s">
        <v>91</v>
      </c>
      <c r="S31" s="153">
        <v>41596</v>
      </c>
      <c r="T31" s="154">
        <v>71712932</v>
      </c>
      <c r="U31" s="159" t="s">
        <v>1740</v>
      </c>
      <c r="V31" s="159" t="s">
        <v>85</v>
      </c>
      <c r="W31" s="159" t="s">
        <v>86</v>
      </c>
      <c r="X31" s="159">
        <v>118</v>
      </c>
      <c r="Y31" s="159" t="s">
        <v>87</v>
      </c>
      <c r="Z31" s="168">
        <v>0</v>
      </c>
      <c r="AA31" s="159" t="s">
        <v>87</v>
      </c>
      <c r="AB31" s="153">
        <v>41596</v>
      </c>
      <c r="AC31" s="153">
        <v>41713</v>
      </c>
      <c r="AD31" s="159" t="s">
        <v>88</v>
      </c>
      <c r="AE31" s="160"/>
      <c r="AF31" s="160"/>
      <c r="AG31" s="160"/>
      <c r="AH31" s="160"/>
      <c r="AI31" s="160"/>
      <c r="AJ31" s="160"/>
      <c r="AK31" s="160"/>
      <c r="AL31" s="160"/>
      <c r="AM31" s="160"/>
      <c r="AN31" s="160"/>
      <c r="AO31" s="160"/>
      <c r="AP31" s="160"/>
      <c r="AQ31" s="160"/>
    </row>
    <row r="32" spans="1:43" s="64" customFormat="1" ht="30.75" customHeight="1" x14ac:dyDescent="0.25">
      <c r="A32" s="17">
        <v>890905211</v>
      </c>
      <c r="B32" s="201" t="s">
        <v>1775</v>
      </c>
      <c r="C32" s="17" t="s">
        <v>76</v>
      </c>
      <c r="D32" s="169">
        <v>4482324766452</v>
      </c>
      <c r="E32" s="18" t="s">
        <v>77</v>
      </c>
      <c r="F32" s="17" t="s">
        <v>78</v>
      </c>
      <c r="G32" s="17" t="s">
        <v>14</v>
      </c>
      <c r="H32" s="152" t="s">
        <v>351</v>
      </c>
      <c r="I32" s="159" t="s">
        <v>79</v>
      </c>
      <c r="J32" s="271" t="s">
        <v>80</v>
      </c>
      <c r="K32" s="226" t="s">
        <v>90</v>
      </c>
      <c r="L32" s="159" t="s">
        <v>82</v>
      </c>
      <c r="M32" s="159" t="s">
        <v>83</v>
      </c>
      <c r="N32" s="167" t="s">
        <v>739</v>
      </c>
      <c r="O32" s="168">
        <v>5000000</v>
      </c>
      <c r="P32" s="154">
        <v>900358490</v>
      </c>
      <c r="Q32" s="159" t="s">
        <v>740</v>
      </c>
      <c r="R32" s="159" t="s">
        <v>91</v>
      </c>
      <c r="S32" s="153">
        <v>41583</v>
      </c>
      <c r="T32" s="154">
        <v>43117547</v>
      </c>
      <c r="U32" s="159" t="s">
        <v>1559</v>
      </c>
      <c r="V32" s="159" t="s">
        <v>85</v>
      </c>
      <c r="W32" s="159" t="s">
        <v>86</v>
      </c>
      <c r="X32" s="159">
        <v>57</v>
      </c>
      <c r="Y32" s="159" t="s">
        <v>87</v>
      </c>
      <c r="Z32" s="168">
        <v>0</v>
      </c>
      <c r="AA32" s="159" t="s">
        <v>87</v>
      </c>
      <c r="AB32" s="153">
        <v>41583</v>
      </c>
      <c r="AC32" s="153">
        <v>41639</v>
      </c>
      <c r="AD32" s="159" t="s">
        <v>87</v>
      </c>
      <c r="AE32" s="160"/>
      <c r="AF32" s="160"/>
      <c r="AG32" s="160"/>
      <c r="AH32" s="160"/>
      <c r="AI32" s="160"/>
      <c r="AJ32" s="160"/>
      <c r="AK32" s="162"/>
      <c r="AL32" s="162"/>
      <c r="AM32" s="162"/>
      <c r="AN32" s="162"/>
      <c r="AO32" s="162"/>
      <c r="AP32" s="162"/>
      <c r="AQ32" s="162"/>
    </row>
    <row r="33" spans="1:43" s="64" customFormat="1" ht="30.75" customHeight="1" x14ac:dyDescent="0.25">
      <c r="A33" s="17">
        <v>890905211</v>
      </c>
      <c r="B33" s="201" t="s">
        <v>1775</v>
      </c>
      <c r="C33" s="17" t="s">
        <v>76</v>
      </c>
      <c r="D33" s="169">
        <v>4482324766452</v>
      </c>
      <c r="E33" s="18" t="s">
        <v>77</v>
      </c>
      <c r="F33" s="17" t="s">
        <v>78</v>
      </c>
      <c r="G33" s="17" t="s">
        <v>14</v>
      </c>
      <c r="H33" s="152">
        <v>4600051257</v>
      </c>
      <c r="I33" s="159" t="s">
        <v>97</v>
      </c>
      <c r="J33" s="159" t="s">
        <v>106</v>
      </c>
      <c r="K33" s="226" t="s">
        <v>108</v>
      </c>
      <c r="L33" s="159" t="s">
        <v>82</v>
      </c>
      <c r="M33" s="159" t="s">
        <v>131</v>
      </c>
      <c r="N33" s="167" t="s">
        <v>741</v>
      </c>
      <c r="O33" s="168">
        <v>123075420</v>
      </c>
      <c r="P33" s="154">
        <v>900667619</v>
      </c>
      <c r="Q33" s="159" t="s">
        <v>742</v>
      </c>
      <c r="R33" s="159" t="s">
        <v>91</v>
      </c>
      <c r="S33" s="153">
        <v>41590</v>
      </c>
      <c r="T33" s="154">
        <v>71626630</v>
      </c>
      <c r="U33" s="159" t="s">
        <v>1582</v>
      </c>
      <c r="V33" s="159" t="s">
        <v>85</v>
      </c>
      <c r="W33" s="159" t="s">
        <v>86</v>
      </c>
      <c r="X33" s="159">
        <v>167</v>
      </c>
      <c r="Y33" s="159" t="s">
        <v>88</v>
      </c>
      <c r="Z33" s="168">
        <v>13195469</v>
      </c>
      <c r="AA33" s="159" t="s">
        <v>87</v>
      </c>
      <c r="AB33" s="153">
        <v>41590</v>
      </c>
      <c r="AC33" s="153">
        <v>41756</v>
      </c>
      <c r="AD33" s="159" t="s">
        <v>87</v>
      </c>
      <c r="AE33" s="160"/>
      <c r="AF33" s="160"/>
      <c r="AG33" s="160"/>
      <c r="AH33" s="160"/>
      <c r="AI33" s="160"/>
      <c r="AJ33" s="160"/>
      <c r="AK33" s="227">
        <v>41498</v>
      </c>
      <c r="AL33" s="227">
        <v>41640</v>
      </c>
      <c r="AM33" s="227">
        <v>42004</v>
      </c>
      <c r="AN33" s="168">
        <v>57098075</v>
      </c>
      <c r="AO33" s="168">
        <v>0</v>
      </c>
      <c r="AP33" s="168">
        <v>0</v>
      </c>
      <c r="AQ33" s="168">
        <v>57098075</v>
      </c>
    </row>
    <row r="34" spans="1:43" s="64" customFormat="1" ht="30.75" customHeight="1" x14ac:dyDescent="0.25">
      <c r="A34" s="17">
        <v>890905211</v>
      </c>
      <c r="B34" s="201" t="s">
        <v>1775</v>
      </c>
      <c r="C34" s="17" t="s">
        <v>76</v>
      </c>
      <c r="D34" s="169">
        <v>4482324766452</v>
      </c>
      <c r="E34" s="18" t="s">
        <v>77</v>
      </c>
      <c r="F34" s="17" t="s">
        <v>78</v>
      </c>
      <c r="G34" s="17" t="s">
        <v>14</v>
      </c>
      <c r="H34" s="152" t="s">
        <v>352</v>
      </c>
      <c r="I34" s="159" t="s">
        <v>92</v>
      </c>
      <c r="J34" s="159" t="s">
        <v>1</v>
      </c>
      <c r="K34" s="159" t="s">
        <v>103</v>
      </c>
      <c r="L34" s="159" t="s">
        <v>82</v>
      </c>
      <c r="M34" s="159" t="s">
        <v>131</v>
      </c>
      <c r="N34" s="167" t="s">
        <v>743</v>
      </c>
      <c r="O34" s="168">
        <v>230699650</v>
      </c>
      <c r="P34" s="154">
        <v>15435479</v>
      </c>
      <c r="Q34" s="159" t="s">
        <v>744</v>
      </c>
      <c r="R34" s="159" t="s">
        <v>84</v>
      </c>
      <c r="S34" s="153">
        <v>41586</v>
      </c>
      <c r="T34" s="154">
        <v>32540795</v>
      </c>
      <c r="U34" s="159" t="s">
        <v>1420</v>
      </c>
      <c r="V34" s="159" t="s">
        <v>85</v>
      </c>
      <c r="W34" s="159" t="s">
        <v>86</v>
      </c>
      <c r="X34" s="159">
        <v>243</v>
      </c>
      <c r="Y34" s="159" t="s">
        <v>88</v>
      </c>
      <c r="Z34" s="168">
        <v>69209895</v>
      </c>
      <c r="AA34" s="159" t="s">
        <v>87</v>
      </c>
      <c r="AB34" s="153">
        <v>41592</v>
      </c>
      <c r="AC34" s="153">
        <v>41834</v>
      </c>
      <c r="AD34" s="159" t="s">
        <v>87</v>
      </c>
      <c r="AE34" s="160"/>
      <c r="AF34" s="160"/>
      <c r="AG34" s="160"/>
      <c r="AH34" s="160"/>
      <c r="AI34" s="160"/>
      <c r="AJ34" s="160"/>
      <c r="AK34" s="160"/>
      <c r="AL34" s="160"/>
      <c r="AM34" s="160"/>
      <c r="AN34" s="160"/>
      <c r="AO34" s="153"/>
      <c r="AP34" s="153"/>
      <c r="AQ34" s="153"/>
    </row>
    <row r="35" spans="1:43" s="64" customFormat="1" ht="30.75" customHeight="1" x14ac:dyDescent="0.25">
      <c r="A35" s="17">
        <v>890905211</v>
      </c>
      <c r="B35" s="201" t="s">
        <v>1775</v>
      </c>
      <c r="C35" s="17" t="s">
        <v>76</v>
      </c>
      <c r="D35" s="169">
        <v>4482324766452</v>
      </c>
      <c r="E35" s="18" t="s">
        <v>77</v>
      </c>
      <c r="F35" s="17" t="s">
        <v>78</v>
      </c>
      <c r="G35" s="17" t="s">
        <v>14</v>
      </c>
      <c r="H35" s="152" t="s">
        <v>353</v>
      </c>
      <c r="I35" s="159" t="s">
        <v>79</v>
      </c>
      <c r="J35" s="271" t="s">
        <v>80</v>
      </c>
      <c r="K35" s="159" t="s">
        <v>90</v>
      </c>
      <c r="L35" s="159" t="s">
        <v>82</v>
      </c>
      <c r="M35" s="159" t="s">
        <v>83</v>
      </c>
      <c r="N35" s="167" t="s">
        <v>745</v>
      </c>
      <c r="O35" s="168">
        <v>101111867</v>
      </c>
      <c r="P35" s="154">
        <v>900438133</v>
      </c>
      <c r="Q35" s="159" t="s">
        <v>746</v>
      </c>
      <c r="R35" s="159" t="s">
        <v>91</v>
      </c>
      <c r="S35" s="153">
        <v>41604</v>
      </c>
      <c r="T35" s="154">
        <v>1017134864</v>
      </c>
      <c r="U35" s="159" t="s">
        <v>1421</v>
      </c>
      <c r="V35" s="159" t="s">
        <v>85</v>
      </c>
      <c r="W35" s="159" t="s">
        <v>86</v>
      </c>
      <c r="X35" s="159">
        <v>36</v>
      </c>
      <c r="Y35" s="159" t="s">
        <v>87</v>
      </c>
      <c r="Z35" s="168">
        <v>0</v>
      </c>
      <c r="AA35" s="159" t="s">
        <v>87</v>
      </c>
      <c r="AB35" s="153">
        <v>41604</v>
      </c>
      <c r="AC35" s="153">
        <v>41639</v>
      </c>
      <c r="AD35" s="159" t="s">
        <v>87</v>
      </c>
      <c r="AE35" s="160"/>
      <c r="AF35" s="160"/>
      <c r="AG35" s="160"/>
      <c r="AH35" s="160"/>
      <c r="AI35" s="160"/>
      <c r="AJ35" s="160"/>
      <c r="AK35" s="162"/>
      <c r="AL35" s="162"/>
      <c r="AM35" s="162"/>
      <c r="AN35" s="162"/>
      <c r="AO35" s="193"/>
      <c r="AP35" s="193"/>
      <c r="AQ35" s="193"/>
    </row>
    <row r="36" spans="1:43" s="64" customFormat="1" ht="30.75" customHeight="1" x14ac:dyDescent="0.25">
      <c r="A36" s="17">
        <v>890905211</v>
      </c>
      <c r="B36" s="201" t="s">
        <v>1775</v>
      </c>
      <c r="C36" s="17" t="s">
        <v>76</v>
      </c>
      <c r="D36" s="169">
        <v>4482324766452</v>
      </c>
      <c r="E36" s="18" t="s">
        <v>77</v>
      </c>
      <c r="F36" s="17" t="s">
        <v>78</v>
      </c>
      <c r="G36" s="17" t="s">
        <v>14</v>
      </c>
      <c r="H36" s="152" t="s">
        <v>354</v>
      </c>
      <c r="I36" s="159" t="s">
        <v>79</v>
      </c>
      <c r="J36" s="271" t="s">
        <v>80</v>
      </c>
      <c r="K36" s="159" t="s">
        <v>90</v>
      </c>
      <c r="L36" s="159" t="s">
        <v>82</v>
      </c>
      <c r="M36" s="159" t="s">
        <v>83</v>
      </c>
      <c r="N36" s="167" t="s">
        <v>747</v>
      </c>
      <c r="O36" s="168">
        <v>8500000</v>
      </c>
      <c r="P36" s="154">
        <v>71784935</v>
      </c>
      <c r="Q36" s="159" t="s">
        <v>748</v>
      </c>
      <c r="R36" s="159" t="s">
        <v>84</v>
      </c>
      <c r="S36" s="153">
        <v>41598</v>
      </c>
      <c r="T36" s="154">
        <v>43117547</v>
      </c>
      <c r="U36" s="159" t="s">
        <v>1559</v>
      </c>
      <c r="V36" s="159" t="s">
        <v>85</v>
      </c>
      <c r="W36" s="159" t="s">
        <v>86</v>
      </c>
      <c r="X36" s="159">
        <v>42</v>
      </c>
      <c r="Y36" s="159" t="s">
        <v>87</v>
      </c>
      <c r="Z36" s="168">
        <v>0</v>
      </c>
      <c r="AA36" s="159" t="s">
        <v>87</v>
      </c>
      <c r="AB36" s="153">
        <v>41598</v>
      </c>
      <c r="AC36" s="153">
        <v>41639</v>
      </c>
      <c r="AD36" s="159" t="s">
        <v>87</v>
      </c>
      <c r="AE36" s="160"/>
      <c r="AF36" s="160"/>
      <c r="AG36" s="160"/>
      <c r="AH36" s="160"/>
      <c r="AI36" s="160"/>
      <c r="AJ36" s="160"/>
      <c r="AK36" s="162"/>
      <c r="AL36" s="162"/>
      <c r="AM36" s="162"/>
      <c r="AN36" s="162"/>
      <c r="AO36" s="193"/>
      <c r="AP36" s="193"/>
      <c r="AQ36" s="193"/>
    </row>
    <row r="37" spans="1:43" s="64" customFormat="1" ht="30.75" customHeight="1" x14ac:dyDescent="0.25">
      <c r="A37" s="17">
        <v>890905211</v>
      </c>
      <c r="B37" s="201" t="s">
        <v>1775</v>
      </c>
      <c r="C37" s="17" t="s">
        <v>76</v>
      </c>
      <c r="D37" s="169">
        <v>4482324766452</v>
      </c>
      <c r="E37" s="18" t="s">
        <v>77</v>
      </c>
      <c r="F37" s="17" t="s">
        <v>78</v>
      </c>
      <c r="G37" s="17" t="s">
        <v>14</v>
      </c>
      <c r="H37" s="152" t="s">
        <v>355</v>
      </c>
      <c r="I37" s="159" t="s">
        <v>89</v>
      </c>
      <c r="J37" s="271" t="s">
        <v>80</v>
      </c>
      <c r="K37" s="159" t="s">
        <v>90</v>
      </c>
      <c r="L37" s="159" t="s">
        <v>82</v>
      </c>
      <c r="M37" s="159" t="s">
        <v>83</v>
      </c>
      <c r="N37" s="167" t="s">
        <v>749</v>
      </c>
      <c r="O37" s="168">
        <v>45334812</v>
      </c>
      <c r="P37" s="154">
        <v>811037172</v>
      </c>
      <c r="Q37" s="159" t="s">
        <v>750</v>
      </c>
      <c r="R37" s="159" t="s">
        <v>91</v>
      </c>
      <c r="S37" s="153">
        <v>41600</v>
      </c>
      <c r="T37" s="154">
        <v>43250898</v>
      </c>
      <c r="U37" s="159" t="s">
        <v>1560</v>
      </c>
      <c r="V37" s="159" t="s">
        <v>85</v>
      </c>
      <c r="W37" s="159" t="s">
        <v>86</v>
      </c>
      <c r="X37" s="159">
        <v>40</v>
      </c>
      <c r="Y37" s="159" t="s">
        <v>87</v>
      </c>
      <c r="Z37" s="168">
        <v>0</v>
      </c>
      <c r="AA37" s="159" t="s">
        <v>87</v>
      </c>
      <c r="AB37" s="153">
        <v>41600</v>
      </c>
      <c r="AC37" s="153">
        <v>41639</v>
      </c>
      <c r="AD37" s="159" t="s">
        <v>87</v>
      </c>
      <c r="AE37" s="160"/>
      <c r="AF37" s="160"/>
      <c r="AG37" s="160"/>
      <c r="AH37" s="160"/>
      <c r="AI37" s="160"/>
      <c r="AJ37" s="160"/>
      <c r="AK37" s="160"/>
      <c r="AL37" s="162"/>
      <c r="AM37" s="162"/>
      <c r="AN37" s="162"/>
      <c r="AO37" s="193"/>
      <c r="AP37" s="193"/>
      <c r="AQ37" s="193"/>
    </row>
    <row r="38" spans="1:43" s="64" customFormat="1" ht="30.75" customHeight="1" x14ac:dyDescent="0.25">
      <c r="A38" s="17">
        <v>890905211</v>
      </c>
      <c r="B38" s="201" t="s">
        <v>1775</v>
      </c>
      <c r="C38" s="17" t="s">
        <v>76</v>
      </c>
      <c r="D38" s="169">
        <v>4482324766452</v>
      </c>
      <c r="E38" s="18" t="s">
        <v>77</v>
      </c>
      <c r="F38" s="17" t="s">
        <v>78</v>
      </c>
      <c r="G38" s="17" t="s">
        <v>14</v>
      </c>
      <c r="H38" s="152" t="s">
        <v>356</v>
      </c>
      <c r="I38" s="159" t="s">
        <v>92</v>
      </c>
      <c r="J38" s="159" t="s">
        <v>1</v>
      </c>
      <c r="K38" s="159" t="s">
        <v>103</v>
      </c>
      <c r="L38" s="159" t="s">
        <v>82</v>
      </c>
      <c r="M38" s="159" t="s">
        <v>131</v>
      </c>
      <c r="N38" s="167" t="s">
        <v>751</v>
      </c>
      <c r="O38" s="168">
        <v>204537766</v>
      </c>
      <c r="P38" s="154">
        <v>811020969</v>
      </c>
      <c r="Q38" s="159" t="s">
        <v>752</v>
      </c>
      <c r="R38" s="159" t="s">
        <v>91</v>
      </c>
      <c r="S38" s="153">
        <v>41590</v>
      </c>
      <c r="T38" s="154">
        <v>32540795</v>
      </c>
      <c r="U38" s="159" t="s">
        <v>1420</v>
      </c>
      <c r="V38" s="159" t="s">
        <v>85</v>
      </c>
      <c r="W38" s="159" t="s">
        <v>86</v>
      </c>
      <c r="X38" s="159">
        <v>169</v>
      </c>
      <c r="Y38" s="159" t="s">
        <v>88</v>
      </c>
      <c r="Z38" s="168">
        <v>61361330</v>
      </c>
      <c r="AA38" s="159" t="s">
        <v>87</v>
      </c>
      <c r="AB38" s="153">
        <v>41590</v>
      </c>
      <c r="AC38" s="153">
        <v>41758</v>
      </c>
      <c r="AD38" s="159" t="s">
        <v>87</v>
      </c>
      <c r="AE38" s="160"/>
      <c r="AF38" s="160"/>
      <c r="AG38" s="160"/>
      <c r="AH38" s="160"/>
      <c r="AI38" s="160"/>
      <c r="AJ38" s="160"/>
      <c r="AK38" s="160"/>
      <c r="AL38" s="160"/>
      <c r="AM38" s="160"/>
      <c r="AN38" s="160"/>
      <c r="AO38" s="153"/>
      <c r="AP38" s="153"/>
      <c r="AQ38" s="153"/>
    </row>
    <row r="39" spans="1:43" s="64" customFormat="1" ht="30.75" customHeight="1" x14ac:dyDescent="0.25">
      <c r="A39" s="17">
        <v>890905211</v>
      </c>
      <c r="B39" s="201" t="s">
        <v>1775</v>
      </c>
      <c r="C39" s="17" t="s">
        <v>76</v>
      </c>
      <c r="D39" s="169">
        <v>4482324766452</v>
      </c>
      <c r="E39" s="18" t="s">
        <v>77</v>
      </c>
      <c r="F39" s="17" t="s">
        <v>78</v>
      </c>
      <c r="G39" s="17" t="s">
        <v>14</v>
      </c>
      <c r="H39" s="152" t="s">
        <v>357</v>
      </c>
      <c r="I39" s="159" t="s">
        <v>79</v>
      </c>
      <c r="J39" s="271" t="s">
        <v>80</v>
      </c>
      <c r="K39" s="159" t="s">
        <v>162</v>
      </c>
      <c r="L39" s="159" t="s">
        <v>82</v>
      </c>
      <c r="M39" s="159" t="s">
        <v>83</v>
      </c>
      <c r="N39" s="167" t="s">
        <v>753</v>
      </c>
      <c r="O39" s="168">
        <v>3230081</v>
      </c>
      <c r="P39" s="154">
        <v>43971315</v>
      </c>
      <c r="Q39" s="159" t="s">
        <v>754</v>
      </c>
      <c r="R39" s="159" t="s">
        <v>84</v>
      </c>
      <c r="S39" s="153">
        <v>41597</v>
      </c>
      <c r="T39" s="154">
        <v>66682194</v>
      </c>
      <c r="U39" s="159" t="s">
        <v>1422</v>
      </c>
      <c r="V39" s="159" t="s">
        <v>85</v>
      </c>
      <c r="W39" s="159" t="s">
        <v>86</v>
      </c>
      <c r="X39" s="159">
        <v>43</v>
      </c>
      <c r="Y39" s="159" t="s">
        <v>87</v>
      </c>
      <c r="Z39" s="168">
        <v>0</v>
      </c>
      <c r="AA39" s="159" t="s">
        <v>87</v>
      </c>
      <c r="AB39" s="153">
        <v>41597</v>
      </c>
      <c r="AC39" s="153">
        <v>41639</v>
      </c>
      <c r="AD39" s="159" t="s">
        <v>88</v>
      </c>
      <c r="AE39" s="160"/>
      <c r="AF39" s="160"/>
      <c r="AG39" s="160"/>
      <c r="AH39" s="160"/>
      <c r="AI39" s="160"/>
      <c r="AJ39" s="160"/>
      <c r="AK39" s="160"/>
      <c r="AL39" s="160"/>
      <c r="AM39" s="160"/>
      <c r="AN39" s="160"/>
      <c r="AO39" s="153"/>
      <c r="AP39" s="153"/>
      <c r="AQ39" s="153"/>
    </row>
    <row r="40" spans="1:43" s="64" customFormat="1" ht="30.75" customHeight="1" x14ac:dyDescent="0.25">
      <c r="A40" s="17">
        <v>890905211</v>
      </c>
      <c r="B40" s="201" t="s">
        <v>1775</v>
      </c>
      <c r="C40" s="17" t="s">
        <v>76</v>
      </c>
      <c r="D40" s="169">
        <v>4482324766452</v>
      </c>
      <c r="E40" s="18" t="s">
        <v>77</v>
      </c>
      <c r="F40" s="17" t="s">
        <v>78</v>
      </c>
      <c r="G40" s="17" t="s">
        <v>14</v>
      </c>
      <c r="H40" s="152" t="s">
        <v>358</v>
      </c>
      <c r="I40" s="159" t="s">
        <v>79</v>
      </c>
      <c r="J40" s="271" t="s">
        <v>80</v>
      </c>
      <c r="K40" s="159" t="s">
        <v>162</v>
      </c>
      <c r="L40" s="159" t="s">
        <v>82</v>
      </c>
      <c r="M40" s="159" t="s">
        <v>83</v>
      </c>
      <c r="N40" s="167" t="s">
        <v>753</v>
      </c>
      <c r="O40" s="168">
        <v>3230081</v>
      </c>
      <c r="P40" s="154">
        <v>71790558</v>
      </c>
      <c r="Q40" s="159" t="s">
        <v>755</v>
      </c>
      <c r="R40" s="159" t="s">
        <v>84</v>
      </c>
      <c r="S40" s="153">
        <v>41597</v>
      </c>
      <c r="T40" s="154">
        <v>66682194</v>
      </c>
      <c r="U40" s="159" t="s">
        <v>1422</v>
      </c>
      <c r="V40" s="159" t="s">
        <v>85</v>
      </c>
      <c r="W40" s="159" t="s">
        <v>86</v>
      </c>
      <c r="X40" s="159">
        <v>43</v>
      </c>
      <c r="Y40" s="159" t="s">
        <v>87</v>
      </c>
      <c r="Z40" s="168">
        <v>0</v>
      </c>
      <c r="AA40" s="159" t="s">
        <v>87</v>
      </c>
      <c r="AB40" s="153">
        <v>41597</v>
      </c>
      <c r="AC40" s="153">
        <v>41639</v>
      </c>
      <c r="AD40" s="159" t="s">
        <v>88</v>
      </c>
      <c r="AE40" s="160"/>
      <c r="AF40" s="160"/>
      <c r="AG40" s="160"/>
      <c r="AH40" s="160"/>
      <c r="AI40" s="160"/>
      <c r="AJ40" s="160"/>
      <c r="AK40" s="160"/>
      <c r="AL40" s="160"/>
      <c r="AM40" s="160"/>
      <c r="AN40" s="160"/>
      <c r="AO40" s="153"/>
      <c r="AP40" s="153"/>
      <c r="AQ40" s="153"/>
    </row>
    <row r="41" spans="1:43" s="64" customFormat="1" ht="30.75" customHeight="1" x14ac:dyDescent="0.25">
      <c r="A41" s="17">
        <v>890905211</v>
      </c>
      <c r="B41" s="201" t="s">
        <v>1775</v>
      </c>
      <c r="C41" s="17" t="s">
        <v>76</v>
      </c>
      <c r="D41" s="169">
        <v>4482324766452</v>
      </c>
      <c r="E41" s="18" t="s">
        <v>77</v>
      </c>
      <c r="F41" s="17" t="s">
        <v>78</v>
      </c>
      <c r="G41" s="17" t="s">
        <v>14</v>
      </c>
      <c r="H41" s="152" t="s">
        <v>359</v>
      </c>
      <c r="I41" s="159" t="s">
        <v>92</v>
      </c>
      <c r="J41" s="159" t="s">
        <v>1</v>
      </c>
      <c r="K41" s="159" t="s">
        <v>103</v>
      </c>
      <c r="L41" s="159" t="s">
        <v>82</v>
      </c>
      <c r="M41" s="159" t="s">
        <v>131</v>
      </c>
      <c r="N41" s="167" t="s">
        <v>756</v>
      </c>
      <c r="O41" s="168">
        <v>215996288</v>
      </c>
      <c r="P41" s="154">
        <v>71631346</v>
      </c>
      <c r="Q41" s="159" t="s">
        <v>757</v>
      </c>
      <c r="R41" s="159" t="s">
        <v>84</v>
      </c>
      <c r="S41" s="153">
        <v>41611</v>
      </c>
      <c r="T41" s="154">
        <v>70129918</v>
      </c>
      <c r="U41" s="159" t="s">
        <v>1432</v>
      </c>
      <c r="V41" s="159" t="s">
        <v>85</v>
      </c>
      <c r="W41" s="159" t="s">
        <v>86</v>
      </c>
      <c r="X41" s="159">
        <v>63</v>
      </c>
      <c r="Y41" s="159" t="s">
        <v>88</v>
      </c>
      <c r="Z41" s="168">
        <v>6478886</v>
      </c>
      <c r="AA41" s="159" t="s">
        <v>87</v>
      </c>
      <c r="AB41" s="153">
        <v>41611</v>
      </c>
      <c r="AC41" s="153">
        <v>41673</v>
      </c>
      <c r="AD41" s="159" t="s">
        <v>87</v>
      </c>
      <c r="AE41" s="160"/>
      <c r="AF41" s="160"/>
      <c r="AG41" s="160"/>
      <c r="AH41" s="160"/>
      <c r="AI41" s="160"/>
      <c r="AJ41" s="160"/>
      <c r="AK41" s="160"/>
      <c r="AL41" s="160"/>
      <c r="AM41" s="160"/>
      <c r="AN41" s="160"/>
      <c r="AO41" s="153"/>
      <c r="AP41" s="153"/>
      <c r="AQ41" s="153"/>
    </row>
    <row r="42" spans="1:43" s="64" customFormat="1" ht="30.75" customHeight="1" x14ac:dyDescent="0.25">
      <c r="A42" s="17">
        <v>890905211</v>
      </c>
      <c r="B42" s="201" t="s">
        <v>1775</v>
      </c>
      <c r="C42" s="17" t="s">
        <v>76</v>
      </c>
      <c r="D42" s="169">
        <v>4482324766452</v>
      </c>
      <c r="E42" s="18" t="s">
        <v>77</v>
      </c>
      <c r="F42" s="17" t="s">
        <v>78</v>
      </c>
      <c r="G42" s="17" t="s">
        <v>14</v>
      </c>
      <c r="H42" s="152" t="s">
        <v>360</v>
      </c>
      <c r="I42" s="159" t="s">
        <v>79</v>
      </c>
      <c r="J42" s="271" t="s">
        <v>80</v>
      </c>
      <c r="K42" s="159" t="s">
        <v>81</v>
      </c>
      <c r="L42" s="159" t="s">
        <v>82</v>
      </c>
      <c r="M42" s="159" t="s">
        <v>96</v>
      </c>
      <c r="N42" s="167" t="s">
        <v>699</v>
      </c>
      <c r="O42" s="168">
        <v>8286424</v>
      </c>
      <c r="P42" s="154">
        <v>43815526</v>
      </c>
      <c r="Q42" s="159" t="s">
        <v>758</v>
      </c>
      <c r="R42" s="159" t="s">
        <v>84</v>
      </c>
      <c r="S42" s="153">
        <v>41591</v>
      </c>
      <c r="T42" s="154">
        <v>21758910</v>
      </c>
      <c r="U42" s="159" t="s">
        <v>1414</v>
      </c>
      <c r="V42" s="159" t="s">
        <v>85</v>
      </c>
      <c r="W42" s="159" t="s">
        <v>86</v>
      </c>
      <c r="X42" s="159">
        <v>49</v>
      </c>
      <c r="Y42" s="159" t="s">
        <v>87</v>
      </c>
      <c r="Z42" s="168">
        <v>0</v>
      </c>
      <c r="AA42" s="159" t="s">
        <v>87</v>
      </c>
      <c r="AB42" s="153">
        <v>41591</v>
      </c>
      <c r="AC42" s="153">
        <v>41639</v>
      </c>
      <c r="AD42" s="159" t="s">
        <v>88</v>
      </c>
      <c r="AE42" s="160"/>
      <c r="AF42" s="160"/>
      <c r="AG42" s="160"/>
      <c r="AH42" s="160"/>
      <c r="AI42" s="160"/>
      <c r="AJ42" s="160"/>
      <c r="AK42" s="160"/>
      <c r="AL42" s="160"/>
      <c r="AM42" s="160"/>
      <c r="AN42" s="160"/>
      <c r="AO42" s="153"/>
      <c r="AP42" s="153"/>
      <c r="AQ42" s="153"/>
    </row>
    <row r="43" spans="1:43" s="64" customFormat="1" ht="30.75" customHeight="1" x14ac:dyDescent="0.25">
      <c r="A43" s="17">
        <v>890905211</v>
      </c>
      <c r="B43" s="201" t="s">
        <v>1775</v>
      </c>
      <c r="C43" s="17" t="s">
        <v>76</v>
      </c>
      <c r="D43" s="169">
        <v>4482324766452</v>
      </c>
      <c r="E43" s="18" t="s">
        <v>77</v>
      </c>
      <c r="F43" s="17" t="s">
        <v>78</v>
      </c>
      <c r="G43" s="17" t="s">
        <v>14</v>
      </c>
      <c r="H43" s="152" t="s">
        <v>361</v>
      </c>
      <c r="I43" s="159" t="s">
        <v>79</v>
      </c>
      <c r="J43" s="271" t="s">
        <v>80</v>
      </c>
      <c r="K43" s="159" t="s">
        <v>81</v>
      </c>
      <c r="L43" s="159" t="s">
        <v>82</v>
      </c>
      <c r="M43" s="159" t="s">
        <v>96</v>
      </c>
      <c r="N43" s="167" t="s">
        <v>759</v>
      </c>
      <c r="O43" s="168">
        <v>8062468</v>
      </c>
      <c r="P43" s="154">
        <v>42969856</v>
      </c>
      <c r="Q43" s="159" t="s">
        <v>760</v>
      </c>
      <c r="R43" s="159" t="s">
        <v>84</v>
      </c>
      <c r="S43" s="153">
        <v>41590</v>
      </c>
      <c r="T43" s="154">
        <v>71611813</v>
      </c>
      <c r="U43" s="159" t="s">
        <v>1413</v>
      </c>
      <c r="V43" s="159" t="s">
        <v>85</v>
      </c>
      <c r="W43" s="159" t="s">
        <v>86</v>
      </c>
      <c r="X43" s="159">
        <v>50</v>
      </c>
      <c r="Y43" s="159" t="s">
        <v>87</v>
      </c>
      <c r="Z43" s="168">
        <v>0</v>
      </c>
      <c r="AA43" s="159" t="s">
        <v>87</v>
      </c>
      <c r="AB43" s="153">
        <v>41590</v>
      </c>
      <c r="AC43" s="153">
        <v>41639</v>
      </c>
      <c r="AD43" s="159" t="s">
        <v>88</v>
      </c>
      <c r="AE43" s="160"/>
      <c r="AF43" s="160"/>
      <c r="AG43" s="160"/>
      <c r="AH43" s="160"/>
      <c r="AI43" s="160"/>
      <c r="AJ43" s="160"/>
      <c r="AK43" s="160"/>
      <c r="AL43" s="160"/>
      <c r="AM43" s="160"/>
      <c r="AN43" s="160"/>
      <c r="AO43" s="153"/>
      <c r="AP43" s="153"/>
      <c r="AQ43" s="153"/>
    </row>
    <row r="44" spans="1:43" s="64" customFormat="1" ht="30.75" customHeight="1" x14ac:dyDescent="0.25">
      <c r="A44" s="17">
        <v>890905211</v>
      </c>
      <c r="B44" s="201" t="s">
        <v>1775</v>
      </c>
      <c r="C44" s="17" t="s">
        <v>76</v>
      </c>
      <c r="D44" s="169">
        <v>4482324766452</v>
      </c>
      <c r="E44" s="18" t="s">
        <v>77</v>
      </c>
      <c r="F44" s="17" t="s">
        <v>78</v>
      </c>
      <c r="G44" s="17" t="s">
        <v>14</v>
      </c>
      <c r="H44" s="152" t="s">
        <v>362</v>
      </c>
      <c r="I44" s="159" t="s">
        <v>79</v>
      </c>
      <c r="J44" s="271" t="s">
        <v>80</v>
      </c>
      <c r="K44" s="159" t="s">
        <v>107</v>
      </c>
      <c r="L44" s="159" t="s">
        <v>82</v>
      </c>
      <c r="M44" s="159" t="s">
        <v>5</v>
      </c>
      <c r="N44" s="167" t="s">
        <v>761</v>
      </c>
      <c r="O44" s="168">
        <v>1218727829</v>
      </c>
      <c r="P44" s="154">
        <v>890980756</v>
      </c>
      <c r="Q44" s="159" t="s">
        <v>762</v>
      </c>
      <c r="R44" s="159" t="s">
        <v>91</v>
      </c>
      <c r="S44" s="153">
        <v>41584</v>
      </c>
      <c r="T44" s="154">
        <v>79267810</v>
      </c>
      <c r="U44" s="159" t="s">
        <v>1600</v>
      </c>
      <c r="V44" s="159" t="s">
        <v>85</v>
      </c>
      <c r="W44" s="159" t="s">
        <v>86</v>
      </c>
      <c r="X44" s="159">
        <v>152</v>
      </c>
      <c r="Y44" s="159" t="s">
        <v>87</v>
      </c>
      <c r="Z44" s="168">
        <v>0</v>
      </c>
      <c r="AA44" s="159" t="s">
        <v>87</v>
      </c>
      <c r="AB44" s="153">
        <v>41584</v>
      </c>
      <c r="AC44" s="153">
        <v>41735</v>
      </c>
      <c r="AD44" s="159" t="s">
        <v>88</v>
      </c>
      <c r="AE44" s="160"/>
      <c r="AF44" s="160"/>
      <c r="AG44" s="160"/>
      <c r="AH44" s="160"/>
      <c r="AI44" s="160"/>
      <c r="AJ44" s="160"/>
      <c r="AK44" s="153">
        <v>41402</v>
      </c>
      <c r="AL44" s="153">
        <v>41593</v>
      </c>
      <c r="AM44" s="153">
        <v>41744</v>
      </c>
      <c r="AN44" s="168">
        <v>1000000000</v>
      </c>
      <c r="AO44" s="168">
        <v>0</v>
      </c>
      <c r="AP44" s="168">
        <v>0</v>
      </c>
      <c r="AQ44" s="168">
        <v>1000000000</v>
      </c>
    </row>
    <row r="45" spans="1:43" s="64" customFormat="1" ht="30.75" customHeight="1" x14ac:dyDescent="0.25">
      <c r="A45" s="17">
        <v>890905211</v>
      </c>
      <c r="B45" s="201" t="s">
        <v>1775</v>
      </c>
      <c r="C45" s="17" t="s">
        <v>76</v>
      </c>
      <c r="D45" s="169">
        <v>4482324766452</v>
      </c>
      <c r="E45" s="18" t="s">
        <v>77</v>
      </c>
      <c r="F45" s="17" t="s">
        <v>78</v>
      </c>
      <c r="G45" s="17" t="s">
        <v>14</v>
      </c>
      <c r="H45" s="152" t="s">
        <v>363</v>
      </c>
      <c r="I45" s="159" t="s">
        <v>79</v>
      </c>
      <c r="J45" s="271" t="s">
        <v>80</v>
      </c>
      <c r="K45" s="159" t="s">
        <v>94</v>
      </c>
      <c r="L45" s="159" t="s">
        <v>82</v>
      </c>
      <c r="M45" s="159" t="s">
        <v>83</v>
      </c>
      <c r="N45" s="167" t="s">
        <v>763</v>
      </c>
      <c r="O45" s="168">
        <v>20000000</v>
      </c>
      <c r="P45" s="154">
        <v>890980134</v>
      </c>
      <c r="Q45" s="159" t="s">
        <v>764</v>
      </c>
      <c r="R45" s="159" t="s">
        <v>91</v>
      </c>
      <c r="S45" s="153">
        <v>41585</v>
      </c>
      <c r="T45" s="154">
        <v>71315605</v>
      </c>
      <c r="U45" s="159" t="s">
        <v>1561</v>
      </c>
      <c r="V45" s="159" t="s">
        <v>85</v>
      </c>
      <c r="W45" s="159" t="s">
        <v>86</v>
      </c>
      <c r="X45" s="159">
        <v>55</v>
      </c>
      <c r="Y45" s="159" t="s">
        <v>87</v>
      </c>
      <c r="Z45" s="168">
        <v>0</v>
      </c>
      <c r="AA45" s="159" t="s">
        <v>87</v>
      </c>
      <c r="AB45" s="153">
        <v>41585</v>
      </c>
      <c r="AC45" s="153">
        <v>41639</v>
      </c>
      <c r="AD45" s="159" t="s">
        <v>88</v>
      </c>
      <c r="AE45" s="160"/>
      <c r="AF45" s="160"/>
      <c r="AG45" s="160"/>
      <c r="AH45" s="160"/>
      <c r="AI45" s="160"/>
      <c r="AJ45" s="160"/>
      <c r="AK45" s="160"/>
      <c r="AL45" s="160"/>
      <c r="AM45" s="160"/>
      <c r="AN45" s="160"/>
      <c r="AO45" s="160"/>
      <c r="AP45" s="160"/>
      <c r="AQ45" s="160"/>
    </row>
    <row r="46" spans="1:43" s="64" customFormat="1" ht="30.75" customHeight="1" x14ac:dyDescent="0.25">
      <c r="A46" s="17">
        <v>890905211</v>
      </c>
      <c r="B46" s="201" t="s">
        <v>1775</v>
      </c>
      <c r="C46" s="17" t="s">
        <v>76</v>
      </c>
      <c r="D46" s="169">
        <v>4482324766452</v>
      </c>
      <c r="E46" s="18" t="s">
        <v>77</v>
      </c>
      <c r="F46" s="17" t="s">
        <v>78</v>
      </c>
      <c r="G46" s="17" t="s">
        <v>14</v>
      </c>
      <c r="H46" s="152" t="s">
        <v>364</v>
      </c>
      <c r="I46" s="159" t="s">
        <v>79</v>
      </c>
      <c r="J46" s="271" t="s">
        <v>80</v>
      </c>
      <c r="K46" s="159" t="s">
        <v>94</v>
      </c>
      <c r="L46" s="159" t="s">
        <v>82</v>
      </c>
      <c r="M46" s="159" t="s">
        <v>83</v>
      </c>
      <c r="N46" s="167" t="s">
        <v>765</v>
      </c>
      <c r="O46" s="168">
        <v>2000000000</v>
      </c>
      <c r="P46" s="154">
        <v>800223337</v>
      </c>
      <c r="Q46" s="159" t="s">
        <v>766</v>
      </c>
      <c r="R46" s="159" t="s">
        <v>91</v>
      </c>
      <c r="S46" s="153">
        <v>41612</v>
      </c>
      <c r="T46" s="154">
        <v>32323367</v>
      </c>
      <c r="U46" s="159" t="s">
        <v>1423</v>
      </c>
      <c r="V46" s="159" t="s">
        <v>85</v>
      </c>
      <c r="W46" s="159" t="s">
        <v>86</v>
      </c>
      <c r="X46" s="159">
        <v>365</v>
      </c>
      <c r="Y46" s="159" t="s">
        <v>87</v>
      </c>
      <c r="Z46" s="168">
        <v>0</v>
      </c>
      <c r="AA46" s="159" t="s">
        <v>87</v>
      </c>
      <c r="AB46" s="153">
        <v>41612</v>
      </c>
      <c r="AC46" s="153">
        <v>41976</v>
      </c>
      <c r="AD46" s="159" t="s">
        <v>88</v>
      </c>
      <c r="AE46" s="160"/>
      <c r="AF46" s="160"/>
      <c r="AG46" s="160"/>
      <c r="AH46" s="160"/>
      <c r="AI46" s="160"/>
      <c r="AJ46" s="160"/>
      <c r="AK46" s="160"/>
      <c r="AL46" s="160"/>
      <c r="AM46" s="160"/>
      <c r="AN46" s="160"/>
      <c r="AO46" s="160"/>
      <c r="AP46" s="160"/>
      <c r="AQ46" s="160"/>
    </row>
    <row r="47" spans="1:43" s="64" customFormat="1" ht="30.75" customHeight="1" x14ac:dyDescent="0.25">
      <c r="A47" s="17">
        <v>890905211</v>
      </c>
      <c r="B47" s="201" t="s">
        <v>1775</v>
      </c>
      <c r="C47" s="17" t="s">
        <v>76</v>
      </c>
      <c r="D47" s="169">
        <v>4482324766452</v>
      </c>
      <c r="E47" s="18" t="s">
        <v>77</v>
      </c>
      <c r="F47" s="17" t="s">
        <v>78</v>
      </c>
      <c r="G47" s="17" t="s">
        <v>14</v>
      </c>
      <c r="H47" s="152">
        <v>4600051284</v>
      </c>
      <c r="I47" s="159" t="s">
        <v>105</v>
      </c>
      <c r="J47" s="271" t="s">
        <v>80</v>
      </c>
      <c r="K47" s="226" t="s">
        <v>103</v>
      </c>
      <c r="L47" s="159" t="s">
        <v>82</v>
      </c>
      <c r="M47" s="271" t="s">
        <v>99</v>
      </c>
      <c r="N47" s="167" t="s">
        <v>767</v>
      </c>
      <c r="O47" s="168">
        <v>1591350484</v>
      </c>
      <c r="P47" s="154">
        <v>900669198</v>
      </c>
      <c r="Q47" s="159" t="s">
        <v>768</v>
      </c>
      <c r="R47" s="159" t="s">
        <v>91</v>
      </c>
      <c r="S47" s="153">
        <v>41606</v>
      </c>
      <c r="T47" s="154">
        <v>43590600</v>
      </c>
      <c r="U47" s="159" t="s">
        <v>1424</v>
      </c>
      <c r="V47" s="159" t="s">
        <v>85</v>
      </c>
      <c r="W47" s="159" t="s">
        <v>86</v>
      </c>
      <c r="X47" s="159">
        <v>184</v>
      </c>
      <c r="Y47" s="159" t="s">
        <v>87</v>
      </c>
      <c r="Z47" s="168">
        <v>0</v>
      </c>
      <c r="AA47" s="159" t="s">
        <v>87</v>
      </c>
      <c r="AB47" s="153">
        <v>41606</v>
      </c>
      <c r="AC47" s="153">
        <v>41789</v>
      </c>
      <c r="AD47" s="159" t="s">
        <v>88</v>
      </c>
      <c r="AE47" s="160"/>
      <c r="AF47" s="160"/>
      <c r="AG47" s="160"/>
      <c r="AH47" s="160"/>
      <c r="AI47" s="160"/>
      <c r="AJ47" s="160"/>
      <c r="AK47" s="160"/>
      <c r="AL47" s="160"/>
      <c r="AM47" s="160"/>
      <c r="AN47" s="160"/>
      <c r="AO47" s="160"/>
      <c r="AP47" s="160"/>
      <c r="AQ47" s="160"/>
    </row>
    <row r="48" spans="1:43" s="64" customFormat="1" ht="30.75" customHeight="1" x14ac:dyDescent="0.25">
      <c r="A48" s="17">
        <v>890905211</v>
      </c>
      <c r="B48" s="201" t="s">
        <v>1775</v>
      </c>
      <c r="C48" s="17" t="s">
        <v>100</v>
      </c>
      <c r="D48" s="169">
        <v>4482324766452</v>
      </c>
      <c r="E48" s="18" t="s">
        <v>77</v>
      </c>
      <c r="F48" s="17" t="s">
        <v>78</v>
      </c>
      <c r="G48" s="17" t="s">
        <v>14</v>
      </c>
      <c r="H48" s="152" t="s">
        <v>365</v>
      </c>
      <c r="I48" s="159"/>
      <c r="J48" s="271" t="s">
        <v>80</v>
      </c>
      <c r="K48" s="226" t="s">
        <v>101</v>
      </c>
      <c r="L48" s="159" t="s">
        <v>82</v>
      </c>
      <c r="M48" s="159" t="s">
        <v>83</v>
      </c>
      <c r="N48" s="167" t="s">
        <v>769</v>
      </c>
      <c r="O48" s="168">
        <v>216766300</v>
      </c>
      <c r="P48" s="154">
        <v>890901389</v>
      </c>
      <c r="Q48" s="159" t="s">
        <v>770</v>
      </c>
      <c r="R48" s="159" t="s">
        <v>91</v>
      </c>
      <c r="S48" s="153">
        <v>41584</v>
      </c>
      <c r="T48" s="154">
        <v>30290901</v>
      </c>
      <c r="U48" s="159" t="s">
        <v>1623</v>
      </c>
      <c r="V48" s="159" t="s">
        <v>85</v>
      </c>
      <c r="W48" s="159" t="s">
        <v>86</v>
      </c>
      <c r="X48" s="159">
        <v>56</v>
      </c>
      <c r="Y48" s="159" t="s">
        <v>87</v>
      </c>
      <c r="Z48" s="168">
        <v>0</v>
      </c>
      <c r="AA48" s="159" t="s">
        <v>87</v>
      </c>
      <c r="AB48" s="153">
        <v>41584</v>
      </c>
      <c r="AC48" s="153">
        <v>41639</v>
      </c>
      <c r="AD48" s="159" t="s">
        <v>87</v>
      </c>
      <c r="AE48" s="160"/>
      <c r="AF48" s="160"/>
      <c r="AG48" s="160"/>
      <c r="AH48" s="160"/>
      <c r="AI48" s="160"/>
      <c r="AJ48" s="160"/>
      <c r="AK48" s="162"/>
      <c r="AL48" s="162"/>
      <c r="AM48" s="162"/>
      <c r="AN48" s="162"/>
      <c r="AO48" s="162"/>
      <c r="AP48" s="162"/>
      <c r="AQ48" s="162"/>
    </row>
    <row r="49" spans="1:43" s="64" customFormat="1" ht="30.75" customHeight="1" x14ac:dyDescent="0.25">
      <c r="A49" s="17">
        <v>890905211</v>
      </c>
      <c r="B49" s="201" t="s">
        <v>1775</v>
      </c>
      <c r="C49" s="17" t="s">
        <v>100</v>
      </c>
      <c r="D49" s="169">
        <v>4482324766452</v>
      </c>
      <c r="E49" s="18" t="s">
        <v>77</v>
      </c>
      <c r="F49" s="17" t="s">
        <v>78</v>
      </c>
      <c r="G49" s="17" t="s">
        <v>14</v>
      </c>
      <c r="H49" s="152" t="s">
        <v>366</v>
      </c>
      <c r="I49" s="159"/>
      <c r="J49" s="271" t="s">
        <v>80</v>
      </c>
      <c r="K49" s="226" t="s">
        <v>101</v>
      </c>
      <c r="L49" s="159" t="s">
        <v>82</v>
      </c>
      <c r="M49" s="159" t="s">
        <v>83</v>
      </c>
      <c r="N49" s="167" t="s">
        <v>771</v>
      </c>
      <c r="O49" s="168">
        <v>139917008</v>
      </c>
      <c r="P49" s="154">
        <v>900175261</v>
      </c>
      <c r="Q49" s="159" t="s">
        <v>772</v>
      </c>
      <c r="R49" s="159" t="s">
        <v>91</v>
      </c>
      <c r="S49" s="153">
        <v>41597</v>
      </c>
      <c r="T49" s="154">
        <v>71600874</v>
      </c>
      <c r="U49" s="159" t="s">
        <v>1425</v>
      </c>
      <c r="V49" s="159" t="s">
        <v>85</v>
      </c>
      <c r="W49" s="159" t="s">
        <v>86</v>
      </c>
      <c r="X49" s="159">
        <v>43</v>
      </c>
      <c r="Y49" s="159" t="s">
        <v>87</v>
      </c>
      <c r="Z49" s="168">
        <v>0</v>
      </c>
      <c r="AA49" s="159" t="s">
        <v>87</v>
      </c>
      <c r="AB49" s="153">
        <v>41597</v>
      </c>
      <c r="AC49" s="153">
        <v>41639</v>
      </c>
      <c r="AD49" s="159" t="s">
        <v>88</v>
      </c>
      <c r="AE49" s="160"/>
      <c r="AF49" s="160"/>
      <c r="AG49" s="160"/>
      <c r="AH49" s="160"/>
      <c r="AI49" s="160"/>
      <c r="AJ49" s="160"/>
      <c r="AK49" s="162"/>
      <c r="AL49" s="162"/>
      <c r="AM49" s="162"/>
      <c r="AN49" s="162"/>
      <c r="AO49" s="162"/>
      <c r="AP49" s="162"/>
      <c r="AQ49" s="162"/>
    </row>
    <row r="50" spans="1:43" s="64" customFormat="1" ht="30.75" customHeight="1" x14ac:dyDescent="0.25">
      <c r="A50" s="17">
        <v>890905211</v>
      </c>
      <c r="B50" s="201" t="s">
        <v>1775</v>
      </c>
      <c r="C50" s="17" t="s">
        <v>100</v>
      </c>
      <c r="D50" s="169">
        <v>4482324766452</v>
      </c>
      <c r="E50" s="18" t="s">
        <v>77</v>
      </c>
      <c r="F50" s="17" t="s">
        <v>78</v>
      </c>
      <c r="G50" s="17" t="s">
        <v>14</v>
      </c>
      <c r="H50" s="152" t="s">
        <v>367</v>
      </c>
      <c r="I50" s="159"/>
      <c r="J50" s="271" t="s">
        <v>80</v>
      </c>
      <c r="K50" s="226" t="s">
        <v>101</v>
      </c>
      <c r="L50" s="159" t="s">
        <v>82</v>
      </c>
      <c r="M50" s="159" t="s">
        <v>83</v>
      </c>
      <c r="N50" s="167" t="s">
        <v>773</v>
      </c>
      <c r="O50" s="168">
        <v>32900000</v>
      </c>
      <c r="P50" s="154">
        <v>900258364</v>
      </c>
      <c r="Q50" s="159" t="s">
        <v>774</v>
      </c>
      <c r="R50" s="159" t="s">
        <v>91</v>
      </c>
      <c r="S50" s="153">
        <v>41607</v>
      </c>
      <c r="T50" s="154">
        <v>71662086</v>
      </c>
      <c r="U50" s="159" t="s">
        <v>1607</v>
      </c>
      <c r="V50" s="159" t="s">
        <v>85</v>
      </c>
      <c r="W50" s="159" t="s">
        <v>86</v>
      </c>
      <c r="X50" s="159">
        <v>33</v>
      </c>
      <c r="Y50" s="159" t="s">
        <v>87</v>
      </c>
      <c r="Z50" s="168">
        <v>0</v>
      </c>
      <c r="AA50" s="159" t="s">
        <v>87</v>
      </c>
      <c r="AB50" s="153">
        <v>41607</v>
      </c>
      <c r="AC50" s="153">
        <v>41639</v>
      </c>
      <c r="AD50" s="159" t="s">
        <v>87</v>
      </c>
      <c r="AE50" s="160"/>
      <c r="AF50" s="160"/>
      <c r="AG50" s="160"/>
      <c r="AH50" s="160"/>
      <c r="AI50" s="160"/>
      <c r="AJ50" s="160"/>
      <c r="AK50" s="162"/>
      <c r="AL50" s="162"/>
      <c r="AM50" s="162"/>
      <c r="AN50" s="162"/>
      <c r="AO50" s="162"/>
      <c r="AP50" s="162"/>
      <c r="AQ50" s="162"/>
    </row>
    <row r="51" spans="1:43" s="64" customFormat="1" ht="30.75" customHeight="1" x14ac:dyDescent="0.25">
      <c r="A51" s="17">
        <v>890905211</v>
      </c>
      <c r="B51" s="201" t="s">
        <v>1775</v>
      </c>
      <c r="C51" s="17" t="s">
        <v>100</v>
      </c>
      <c r="D51" s="169">
        <v>4482324766452</v>
      </c>
      <c r="E51" s="18" t="s">
        <v>77</v>
      </c>
      <c r="F51" s="17" t="s">
        <v>78</v>
      </c>
      <c r="G51" s="17" t="s">
        <v>14</v>
      </c>
      <c r="H51" s="152" t="s">
        <v>368</v>
      </c>
      <c r="I51" s="159"/>
      <c r="J51" s="271" t="s">
        <v>80</v>
      </c>
      <c r="K51" s="226" t="s">
        <v>101</v>
      </c>
      <c r="L51" s="159" t="s">
        <v>82</v>
      </c>
      <c r="M51" s="159" t="s">
        <v>83</v>
      </c>
      <c r="N51" s="167" t="s">
        <v>775</v>
      </c>
      <c r="O51" s="168">
        <v>36400000</v>
      </c>
      <c r="P51" s="154">
        <v>900242749</v>
      </c>
      <c r="Q51" s="159" t="s">
        <v>776</v>
      </c>
      <c r="R51" s="159" t="s">
        <v>91</v>
      </c>
      <c r="S51" s="153">
        <v>41604</v>
      </c>
      <c r="T51" s="154">
        <v>71662086</v>
      </c>
      <c r="U51" s="159" t="s">
        <v>1607</v>
      </c>
      <c r="V51" s="159" t="s">
        <v>85</v>
      </c>
      <c r="W51" s="159" t="s">
        <v>86</v>
      </c>
      <c r="X51" s="159">
        <v>36</v>
      </c>
      <c r="Y51" s="159" t="s">
        <v>87</v>
      </c>
      <c r="Z51" s="168">
        <v>0</v>
      </c>
      <c r="AA51" s="159" t="s">
        <v>87</v>
      </c>
      <c r="AB51" s="153">
        <v>41604</v>
      </c>
      <c r="AC51" s="153">
        <v>41639</v>
      </c>
      <c r="AD51" s="159" t="s">
        <v>87</v>
      </c>
      <c r="AE51" s="160"/>
      <c r="AF51" s="160"/>
      <c r="AG51" s="160"/>
      <c r="AH51" s="160"/>
      <c r="AI51" s="160"/>
      <c r="AJ51" s="160"/>
      <c r="AK51" s="162"/>
      <c r="AL51" s="162"/>
      <c r="AM51" s="162"/>
      <c r="AN51" s="162"/>
      <c r="AO51" s="162"/>
      <c r="AP51" s="162"/>
      <c r="AQ51" s="162"/>
    </row>
    <row r="52" spans="1:43" s="64" customFormat="1" ht="30.75" customHeight="1" x14ac:dyDescent="0.25">
      <c r="A52" s="17">
        <v>890905211</v>
      </c>
      <c r="B52" s="201" t="s">
        <v>1775</v>
      </c>
      <c r="C52" s="17" t="s">
        <v>100</v>
      </c>
      <c r="D52" s="169">
        <v>4482324766452</v>
      </c>
      <c r="E52" s="18" t="s">
        <v>77</v>
      </c>
      <c r="F52" s="17" t="s">
        <v>78</v>
      </c>
      <c r="G52" s="17" t="s">
        <v>14</v>
      </c>
      <c r="H52" s="152" t="s">
        <v>369</v>
      </c>
      <c r="I52" s="159"/>
      <c r="J52" s="271" t="s">
        <v>80</v>
      </c>
      <c r="K52" s="226" t="s">
        <v>101</v>
      </c>
      <c r="L52" s="159" t="s">
        <v>82</v>
      </c>
      <c r="M52" s="159" t="s">
        <v>83</v>
      </c>
      <c r="N52" s="167" t="s">
        <v>777</v>
      </c>
      <c r="O52" s="168">
        <v>38000000</v>
      </c>
      <c r="P52" s="154">
        <v>900009335</v>
      </c>
      <c r="Q52" s="159" t="s">
        <v>778</v>
      </c>
      <c r="R52" s="159" t="s">
        <v>91</v>
      </c>
      <c r="S52" s="153">
        <v>41604</v>
      </c>
      <c r="T52" s="154">
        <v>71662086</v>
      </c>
      <c r="U52" s="159" t="s">
        <v>1607</v>
      </c>
      <c r="V52" s="159" t="s">
        <v>85</v>
      </c>
      <c r="W52" s="159" t="s">
        <v>86</v>
      </c>
      <c r="X52" s="159">
        <v>36</v>
      </c>
      <c r="Y52" s="159" t="s">
        <v>87</v>
      </c>
      <c r="Z52" s="168">
        <v>0</v>
      </c>
      <c r="AA52" s="159" t="s">
        <v>87</v>
      </c>
      <c r="AB52" s="153">
        <v>41604</v>
      </c>
      <c r="AC52" s="153">
        <v>41639</v>
      </c>
      <c r="AD52" s="159" t="s">
        <v>87</v>
      </c>
      <c r="AE52" s="160"/>
      <c r="AF52" s="160"/>
      <c r="AG52" s="160"/>
      <c r="AH52" s="160"/>
      <c r="AI52" s="160"/>
      <c r="AJ52" s="160"/>
      <c r="AK52" s="162"/>
      <c r="AL52" s="162"/>
      <c r="AM52" s="162"/>
      <c r="AN52" s="162"/>
      <c r="AO52" s="162"/>
      <c r="AP52" s="162"/>
      <c r="AQ52" s="162"/>
    </row>
    <row r="53" spans="1:43" s="64" customFormat="1" ht="30.75" customHeight="1" x14ac:dyDescent="0.25">
      <c r="A53" s="17">
        <v>890905211</v>
      </c>
      <c r="B53" s="201" t="s">
        <v>1775</v>
      </c>
      <c r="C53" s="17" t="s">
        <v>100</v>
      </c>
      <c r="D53" s="169">
        <v>4482324766452</v>
      </c>
      <c r="E53" s="18" t="s">
        <v>77</v>
      </c>
      <c r="F53" s="17" t="s">
        <v>78</v>
      </c>
      <c r="G53" s="17" t="s">
        <v>14</v>
      </c>
      <c r="H53" s="152" t="s">
        <v>370</v>
      </c>
      <c r="I53" s="159"/>
      <c r="J53" s="271" t="s">
        <v>80</v>
      </c>
      <c r="K53" s="226" t="s">
        <v>101</v>
      </c>
      <c r="L53" s="159" t="s">
        <v>82</v>
      </c>
      <c r="M53" s="159" t="s">
        <v>83</v>
      </c>
      <c r="N53" s="167" t="s">
        <v>779</v>
      </c>
      <c r="O53" s="168">
        <v>28200000</v>
      </c>
      <c r="P53" s="154">
        <v>900366763</v>
      </c>
      <c r="Q53" s="159" t="s">
        <v>780</v>
      </c>
      <c r="R53" s="159" t="s">
        <v>91</v>
      </c>
      <c r="S53" s="153">
        <v>41604</v>
      </c>
      <c r="T53" s="154">
        <v>71662086</v>
      </c>
      <c r="U53" s="159" t="s">
        <v>1607</v>
      </c>
      <c r="V53" s="159" t="s">
        <v>85</v>
      </c>
      <c r="W53" s="159" t="s">
        <v>86</v>
      </c>
      <c r="X53" s="159">
        <v>36</v>
      </c>
      <c r="Y53" s="159" t="s">
        <v>87</v>
      </c>
      <c r="Z53" s="168">
        <v>0</v>
      </c>
      <c r="AA53" s="159" t="s">
        <v>87</v>
      </c>
      <c r="AB53" s="153">
        <v>41604</v>
      </c>
      <c r="AC53" s="153">
        <v>41639</v>
      </c>
      <c r="AD53" s="159" t="s">
        <v>87</v>
      </c>
      <c r="AE53" s="160"/>
      <c r="AF53" s="160"/>
      <c r="AG53" s="160"/>
      <c r="AH53" s="160"/>
      <c r="AI53" s="160"/>
      <c r="AJ53" s="160"/>
      <c r="AK53" s="162"/>
      <c r="AL53" s="162"/>
      <c r="AM53" s="162"/>
      <c r="AN53" s="162"/>
      <c r="AO53" s="162"/>
      <c r="AP53" s="162"/>
      <c r="AQ53" s="162"/>
    </row>
    <row r="54" spans="1:43" s="64" customFormat="1" ht="30.75" customHeight="1" x14ac:dyDescent="0.25">
      <c r="A54" s="17">
        <v>890905211</v>
      </c>
      <c r="B54" s="201" t="s">
        <v>1775</v>
      </c>
      <c r="C54" s="17" t="s">
        <v>100</v>
      </c>
      <c r="D54" s="169">
        <v>4482324766452</v>
      </c>
      <c r="E54" s="18" t="s">
        <v>77</v>
      </c>
      <c r="F54" s="17" t="s">
        <v>78</v>
      </c>
      <c r="G54" s="17" t="s">
        <v>14</v>
      </c>
      <c r="H54" s="152" t="s">
        <v>371</v>
      </c>
      <c r="I54" s="159"/>
      <c r="J54" s="271" t="s">
        <v>80</v>
      </c>
      <c r="K54" s="226" t="s">
        <v>101</v>
      </c>
      <c r="L54" s="159" t="s">
        <v>82</v>
      </c>
      <c r="M54" s="159" t="s">
        <v>83</v>
      </c>
      <c r="N54" s="167" t="s">
        <v>781</v>
      </c>
      <c r="O54" s="168">
        <v>43200000</v>
      </c>
      <c r="P54" s="154">
        <v>800116217</v>
      </c>
      <c r="Q54" s="159" t="s">
        <v>782</v>
      </c>
      <c r="R54" s="159" t="s">
        <v>91</v>
      </c>
      <c r="S54" s="153">
        <v>41584</v>
      </c>
      <c r="T54" s="154">
        <v>71662086</v>
      </c>
      <c r="U54" s="159" t="s">
        <v>1607</v>
      </c>
      <c r="V54" s="159" t="s">
        <v>85</v>
      </c>
      <c r="W54" s="159" t="s">
        <v>86</v>
      </c>
      <c r="X54" s="159">
        <v>56</v>
      </c>
      <c r="Y54" s="159" t="s">
        <v>87</v>
      </c>
      <c r="Z54" s="168">
        <v>0</v>
      </c>
      <c r="AA54" s="159" t="s">
        <v>87</v>
      </c>
      <c r="AB54" s="153">
        <v>41584</v>
      </c>
      <c r="AC54" s="153">
        <v>41639</v>
      </c>
      <c r="AD54" s="159" t="s">
        <v>87</v>
      </c>
      <c r="AE54" s="160"/>
      <c r="AF54" s="160"/>
      <c r="AG54" s="160"/>
      <c r="AH54" s="160"/>
      <c r="AI54" s="160"/>
      <c r="AJ54" s="160"/>
      <c r="AK54" s="160"/>
      <c r="AL54" s="162"/>
      <c r="AM54" s="162"/>
      <c r="AN54" s="162"/>
      <c r="AO54" s="162"/>
      <c r="AP54" s="162"/>
      <c r="AQ54" s="162"/>
    </row>
    <row r="55" spans="1:43" s="64" customFormat="1" ht="30.75" customHeight="1" x14ac:dyDescent="0.25">
      <c r="A55" s="17">
        <v>890905211</v>
      </c>
      <c r="B55" s="201" t="s">
        <v>1775</v>
      </c>
      <c r="C55" s="17" t="s">
        <v>76</v>
      </c>
      <c r="D55" s="169">
        <v>4482324766452</v>
      </c>
      <c r="E55" s="18" t="s">
        <v>77</v>
      </c>
      <c r="F55" s="17" t="s">
        <v>78</v>
      </c>
      <c r="G55" s="17" t="s">
        <v>14</v>
      </c>
      <c r="H55" s="152" t="s">
        <v>372</v>
      </c>
      <c r="I55" s="159" t="s">
        <v>79</v>
      </c>
      <c r="J55" s="271" t="s">
        <v>80</v>
      </c>
      <c r="K55" s="226" t="s">
        <v>90</v>
      </c>
      <c r="L55" s="159" t="s">
        <v>82</v>
      </c>
      <c r="M55" s="159" t="s">
        <v>83</v>
      </c>
      <c r="N55" s="167" t="s">
        <v>783</v>
      </c>
      <c r="O55" s="168">
        <v>126419856</v>
      </c>
      <c r="P55" s="154">
        <v>811001035</v>
      </c>
      <c r="Q55" s="159" t="s">
        <v>784</v>
      </c>
      <c r="R55" s="159" t="s">
        <v>91</v>
      </c>
      <c r="S55" s="153">
        <v>41585</v>
      </c>
      <c r="T55" s="154">
        <v>43916449</v>
      </c>
      <c r="U55" s="159" t="s">
        <v>1749</v>
      </c>
      <c r="V55" s="159" t="s">
        <v>85</v>
      </c>
      <c r="W55" s="159" t="s">
        <v>86</v>
      </c>
      <c r="X55" s="159">
        <v>55</v>
      </c>
      <c r="Y55" s="159" t="s">
        <v>87</v>
      </c>
      <c r="Z55" s="168">
        <v>0</v>
      </c>
      <c r="AA55" s="159" t="s">
        <v>87</v>
      </c>
      <c r="AB55" s="153">
        <v>41585</v>
      </c>
      <c r="AC55" s="153">
        <v>41639</v>
      </c>
      <c r="AD55" s="159" t="s">
        <v>87</v>
      </c>
      <c r="AE55" s="160"/>
      <c r="AF55" s="160"/>
      <c r="AG55" s="160"/>
      <c r="AH55" s="160"/>
      <c r="AI55" s="160"/>
      <c r="AJ55" s="160"/>
      <c r="AK55" s="160"/>
      <c r="AL55" s="160"/>
      <c r="AM55" s="160"/>
      <c r="AN55" s="160"/>
      <c r="AO55" s="160"/>
      <c r="AP55" s="160"/>
      <c r="AQ55" s="160"/>
    </row>
    <row r="56" spans="1:43" s="64" customFormat="1" ht="30.75" customHeight="1" x14ac:dyDescent="0.25">
      <c r="A56" s="17">
        <v>890905211</v>
      </c>
      <c r="B56" s="201" t="s">
        <v>1775</v>
      </c>
      <c r="C56" s="17" t="s">
        <v>76</v>
      </c>
      <c r="D56" s="169">
        <v>4482324766452</v>
      </c>
      <c r="E56" s="18" t="s">
        <v>77</v>
      </c>
      <c r="F56" s="17" t="s">
        <v>78</v>
      </c>
      <c r="G56" s="17" t="s">
        <v>14</v>
      </c>
      <c r="H56" s="152" t="s">
        <v>373</v>
      </c>
      <c r="I56" s="159" t="s">
        <v>79</v>
      </c>
      <c r="J56" s="271" t="s">
        <v>80</v>
      </c>
      <c r="K56" s="226" t="s">
        <v>81</v>
      </c>
      <c r="L56" s="159" t="s">
        <v>82</v>
      </c>
      <c r="M56" s="159" t="s">
        <v>131</v>
      </c>
      <c r="N56" s="167" t="s">
        <v>785</v>
      </c>
      <c r="O56" s="168">
        <v>8573120</v>
      </c>
      <c r="P56" s="154">
        <v>71645276</v>
      </c>
      <c r="Q56" s="159" t="s">
        <v>786</v>
      </c>
      <c r="R56" s="159" t="s">
        <v>84</v>
      </c>
      <c r="S56" s="153">
        <v>41585</v>
      </c>
      <c r="T56" s="154">
        <v>70503512</v>
      </c>
      <c r="U56" s="159" t="s">
        <v>1583</v>
      </c>
      <c r="V56" s="159" t="s">
        <v>85</v>
      </c>
      <c r="W56" s="159" t="s">
        <v>86</v>
      </c>
      <c r="X56" s="159">
        <v>55</v>
      </c>
      <c r="Y56" s="159" t="s">
        <v>87</v>
      </c>
      <c r="Z56" s="168">
        <v>0</v>
      </c>
      <c r="AA56" s="159" t="s">
        <v>87</v>
      </c>
      <c r="AB56" s="153">
        <v>41585</v>
      </c>
      <c r="AC56" s="153">
        <v>41639</v>
      </c>
      <c r="AD56" s="159" t="s">
        <v>87</v>
      </c>
      <c r="AE56" s="160"/>
      <c r="AF56" s="160"/>
      <c r="AG56" s="160"/>
      <c r="AH56" s="160"/>
      <c r="AI56" s="160"/>
      <c r="AJ56" s="160"/>
      <c r="AK56" s="160"/>
      <c r="AL56" s="160"/>
      <c r="AM56" s="160"/>
      <c r="AN56" s="160"/>
      <c r="AO56" s="160"/>
      <c r="AP56" s="160"/>
      <c r="AQ56" s="160"/>
    </row>
    <row r="57" spans="1:43" s="64" customFormat="1" ht="30.75" customHeight="1" x14ac:dyDescent="0.25">
      <c r="A57" s="17">
        <v>890905211</v>
      </c>
      <c r="B57" s="201" t="s">
        <v>1775</v>
      </c>
      <c r="C57" s="17" t="s">
        <v>76</v>
      </c>
      <c r="D57" s="169">
        <v>4482324766452</v>
      </c>
      <c r="E57" s="18" t="s">
        <v>77</v>
      </c>
      <c r="F57" s="17" t="s">
        <v>78</v>
      </c>
      <c r="G57" s="17" t="s">
        <v>14</v>
      </c>
      <c r="H57" s="152" t="s">
        <v>374</v>
      </c>
      <c r="I57" s="159" t="s">
        <v>79</v>
      </c>
      <c r="J57" s="271" t="s">
        <v>80</v>
      </c>
      <c r="K57" s="226" t="s">
        <v>81</v>
      </c>
      <c r="L57" s="159" t="s">
        <v>82</v>
      </c>
      <c r="M57" s="159" t="s">
        <v>131</v>
      </c>
      <c r="N57" s="167" t="s">
        <v>787</v>
      </c>
      <c r="O57" s="168">
        <v>8573120</v>
      </c>
      <c r="P57" s="154">
        <v>15443447</v>
      </c>
      <c r="Q57" s="159" t="s">
        <v>788</v>
      </c>
      <c r="R57" s="159" t="s">
        <v>84</v>
      </c>
      <c r="S57" s="153">
        <v>41585</v>
      </c>
      <c r="T57" s="154">
        <v>70503512</v>
      </c>
      <c r="U57" s="159" t="s">
        <v>1583</v>
      </c>
      <c r="V57" s="159" t="s">
        <v>85</v>
      </c>
      <c r="W57" s="159" t="s">
        <v>86</v>
      </c>
      <c r="X57" s="159">
        <v>55</v>
      </c>
      <c r="Y57" s="159" t="s">
        <v>87</v>
      </c>
      <c r="Z57" s="168">
        <v>0</v>
      </c>
      <c r="AA57" s="159" t="s">
        <v>87</v>
      </c>
      <c r="AB57" s="153">
        <v>41585</v>
      </c>
      <c r="AC57" s="153">
        <v>41639</v>
      </c>
      <c r="AD57" s="159" t="s">
        <v>87</v>
      </c>
      <c r="AE57" s="160"/>
      <c r="AF57" s="160"/>
      <c r="AG57" s="160"/>
      <c r="AH57" s="160"/>
      <c r="AI57" s="160"/>
      <c r="AJ57" s="160"/>
      <c r="AK57" s="160"/>
      <c r="AL57" s="160"/>
      <c r="AM57" s="160"/>
      <c r="AN57" s="160"/>
      <c r="AO57" s="160"/>
      <c r="AP57" s="160"/>
      <c r="AQ57" s="160"/>
    </row>
    <row r="58" spans="1:43" s="64" customFormat="1" ht="30.75" customHeight="1" x14ac:dyDescent="0.25">
      <c r="A58" s="17">
        <v>890905211</v>
      </c>
      <c r="B58" s="201" t="s">
        <v>1775</v>
      </c>
      <c r="C58" s="17" t="s">
        <v>76</v>
      </c>
      <c r="D58" s="169">
        <v>4482324766452</v>
      </c>
      <c r="E58" s="18" t="s">
        <v>77</v>
      </c>
      <c r="F58" s="17" t="s">
        <v>78</v>
      </c>
      <c r="G58" s="17" t="s">
        <v>14</v>
      </c>
      <c r="H58" s="152" t="s">
        <v>375</v>
      </c>
      <c r="I58" s="159" t="s">
        <v>79</v>
      </c>
      <c r="J58" s="271" t="s">
        <v>80</v>
      </c>
      <c r="K58" s="226" t="s">
        <v>81</v>
      </c>
      <c r="L58" s="159" t="s">
        <v>82</v>
      </c>
      <c r="M58" s="159" t="s">
        <v>83</v>
      </c>
      <c r="N58" s="167" t="s">
        <v>789</v>
      </c>
      <c r="O58" s="168">
        <v>4306774</v>
      </c>
      <c r="P58" s="154">
        <v>43680982</v>
      </c>
      <c r="Q58" s="159" t="s">
        <v>790</v>
      </c>
      <c r="R58" s="159" t="s">
        <v>84</v>
      </c>
      <c r="S58" s="153">
        <v>41593</v>
      </c>
      <c r="T58" s="154">
        <v>42763479</v>
      </c>
      <c r="U58" s="159" t="s">
        <v>1722</v>
      </c>
      <c r="V58" s="159" t="s">
        <v>85</v>
      </c>
      <c r="W58" s="159" t="s">
        <v>86</v>
      </c>
      <c r="X58" s="159">
        <v>30</v>
      </c>
      <c r="Y58" s="159" t="s">
        <v>87</v>
      </c>
      <c r="Z58" s="168">
        <v>0</v>
      </c>
      <c r="AA58" s="159" t="s">
        <v>87</v>
      </c>
      <c r="AB58" s="153">
        <v>41610</v>
      </c>
      <c r="AC58" s="153">
        <v>41639</v>
      </c>
      <c r="AD58" s="159" t="s">
        <v>88</v>
      </c>
      <c r="AE58" s="160"/>
      <c r="AF58" s="160"/>
      <c r="AG58" s="160"/>
      <c r="AH58" s="160"/>
      <c r="AI58" s="160"/>
      <c r="AJ58" s="160"/>
      <c r="AK58" s="160"/>
      <c r="AL58" s="160"/>
      <c r="AM58" s="160"/>
      <c r="AN58" s="160"/>
      <c r="AO58" s="160"/>
      <c r="AP58" s="160"/>
      <c r="AQ58" s="160"/>
    </row>
    <row r="59" spans="1:43" s="64" customFormat="1" ht="30.75" customHeight="1" x14ac:dyDescent="0.25">
      <c r="A59" s="17">
        <v>890905211</v>
      </c>
      <c r="B59" s="201" t="s">
        <v>1775</v>
      </c>
      <c r="C59" s="17" t="s">
        <v>76</v>
      </c>
      <c r="D59" s="169">
        <v>4482324766452</v>
      </c>
      <c r="E59" s="18" t="s">
        <v>77</v>
      </c>
      <c r="F59" s="17" t="s">
        <v>78</v>
      </c>
      <c r="G59" s="17" t="s">
        <v>14</v>
      </c>
      <c r="H59" s="152" t="s">
        <v>376</v>
      </c>
      <c r="I59" s="159" t="s">
        <v>97</v>
      </c>
      <c r="J59" s="159" t="s">
        <v>106</v>
      </c>
      <c r="K59" s="226" t="s">
        <v>108</v>
      </c>
      <c r="L59" s="159" t="s">
        <v>82</v>
      </c>
      <c r="M59" s="273" t="s">
        <v>99</v>
      </c>
      <c r="N59" s="167" t="s">
        <v>791</v>
      </c>
      <c r="O59" s="168">
        <v>141778158</v>
      </c>
      <c r="P59" s="154">
        <v>900667354</v>
      </c>
      <c r="Q59" s="159" t="s">
        <v>792</v>
      </c>
      <c r="R59" s="159" t="s">
        <v>91</v>
      </c>
      <c r="S59" s="153">
        <v>41605</v>
      </c>
      <c r="T59" s="154">
        <v>43590600</v>
      </c>
      <c r="U59" s="159" t="s">
        <v>1424</v>
      </c>
      <c r="V59" s="159" t="s">
        <v>85</v>
      </c>
      <c r="W59" s="159" t="s">
        <v>86</v>
      </c>
      <c r="X59" s="159">
        <v>155</v>
      </c>
      <c r="Y59" s="159" t="s">
        <v>87</v>
      </c>
      <c r="Z59" s="168">
        <v>0</v>
      </c>
      <c r="AA59" s="159" t="s">
        <v>87</v>
      </c>
      <c r="AB59" s="153">
        <v>41605</v>
      </c>
      <c r="AC59" s="153">
        <v>41759</v>
      </c>
      <c r="AD59" s="159" t="s">
        <v>88</v>
      </c>
      <c r="AE59" s="160"/>
      <c r="AF59" s="160"/>
      <c r="AG59" s="160"/>
      <c r="AH59" s="160"/>
      <c r="AI59" s="160"/>
      <c r="AJ59" s="160"/>
      <c r="AK59" s="160"/>
      <c r="AL59" s="160"/>
      <c r="AM59" s="160"/>
      <c r="AN59" s="160"/>
      <c r="AO59" s="160"/>
      <c r="AP59" s="160"/>
      <c r="AQ59" s="160"/>
    </row>
    <row r="60" spans="1:43" s="64" customFormat="1" ht="30.75" customHeight="1" x14ac:dyDescent="0.25">
      <c r="A60" s="17">
        <v>890905211</v>
      </c>
      <c r="B60" s="201" t="s">
        <v>1775</v>
      </c>
      <c r="C60" s="17" t="s">
        <v>76</v>
      </c>
      <c r="D60" s="169">
        <v>4482324766452</v>
      </c>
      <c r="E60" s="18" t="s">
        <v>77</v>
      </c>
      <c r="F60" s="17" t="s">
        <v>78</v>
      </c>
      <c r="G60" s="17" t="s">
        <v>14</v>
      </c>
      <c r="H60" s="152" t="s">
        <v>377</v>
      </c>
      <c r="I60" s="159" t="s">
        <v>79</v>
      </c>
      <c r="J60" s="271" t="s">
        <v>80</v>
      </c>
      <c r="K60" s="226" t="s">
        <v>90</v>
      </c>
      <c r="L60" s="159" t="s">
        <v>82</v>
      </c>
      <c r="M60" s="159" t="s">
        <v>83</v>
      </c>
      <c r="N60" s="167" t="s">
        <v>793</v>
      </c>
      <c r="O60" s="168">
        <v>7540000</v>
      </c>
      <c r="P60" s="154">
        <v>830053693</v>
      </c>
      <c r="Q60" s="159" t="s">
        <v>794</v>
      </c>
      <c r="R60" s="159" t="s">
        <v>91</v>
      </c>
      <c r="S60" s="153">
        <v>41585</v>
      </c>
      <c r="T60" s="154">
        <v>78106795</v>
      </c>
      <c r="U60" s="159" t="s">
        <v>1624</v>
      </c>
      <c r="V60" s="159" t="s">
        <v>85</v>
      </c>
      <c r="W60" s="159" t="s">
        <v>86</v>
      </c>
      <c r="X60" s="159">
        <v>55</v>
      </c>
      <c r="Y60" s="159" t="s">
        <v>87</v>
      </c>
      <c r="Z60" s="168">
        <v>0</v>
      </c>
      <c r="AA60" s="159" t="s">
        <v>87</v>
      </c>
      <c r="AB60" s="153">
        <v>41585</v>
      </c>
      <c r="AC60" s="153">
        <v>41639</v>
      </c>
      <c r="AD60" s="159" t="s">
        <v>87</v>
      </c>
      <c r="AE60" s="160"/>
      <c r="AF60" s="160"/>
      <c r="AG60" s="160"/>
      <c r="AH60" s="160"/>
      <c r="AI60" s="160"/>
      <c r="AJ60" s="160"/>
      <c r="AK60" s="162"/>
      <c r="AL60" s="162"/>
      <c r="AM60" s="162"/>
      <c r="AN60" s="162"/>
      <c r="AO60" s="162"/>
      <c r="AP60" s="162"/>
      <c r="AQ60" s="162"/>
    </row>
    <row r="61" spans="1:43" s="64" customFormat="1" ht="30.75" customHeight="1" x14ac:dyDescent="0.25">
      <c r="A61" s="17">
        <v>890905211</v>
      </c>
      <c r="B61" s="201" t="s">
        <v>1775</v>
      </c>
      <c r="C61" s="17"/>
      <c r="D61" s="169">
        <v>4482324766452</v>
      </c>
      <c r="E61" s="18" t="s">
        <v>77</v>
      </c>
      <c r="F61" s="17" t="s">
        <v>78</v>
      </c>
      <c r="G61" s="17" t="s">
        <v>14</v>
      </c>
      <c r="H61" s="152" t="s">
        <v>378</v>
      </c>
      <c r="I61" s="159"/>
      <c r="J61" s="271" t="s">
        <v>80</v>
      </c>
      <c r="K61" s="226" t="s">
        <v>90</v>
      </c>
      <c r="L61" s="159" t="s">
        <v>82</v>
      </c>
      <c r="M61" s="159" t="s">
        <v>83</v>
      </c>
      <c r="N61" s="167" t="s">
        <v>795</v>
      </c>
      <c r="O61" s="168">
        <v>1300000</v>
      </c>
      <c r="P61" s="154">
        <v>8359265</v>
      </c>
      <c r="Q61" s="159" t="s">
        <v>796</v>
      </c>
      <c r="R61" s="159" t="s">
        <v>84</v>
      </c>
      <c r="S61" s="153">
        <v>41585</v>
      </c>
      <c r="T61" s="154">
        <v>15515518</v>
      </c>
      <c r="U61" s="159" t="s">
        <v>1561</v>
      </c>
      <c r="V61" s="159" t="s">
        <v>85</v>
      </c>
      <c r="W61" s="159" t="s">
        <v>86</v>
      </c>
      <c r="X61" s="159">
        <v>55</v>
      </c>
      <c r="Y61" s="159" t="s">
        <v>87</v>
      </c>
      <c r="Z61" s="168">
        <v>0</v>
      </c>
      <c r="AA61" s="159" t="s">
        <v>87</v>
      </c>
      <c r="AB61" s="153">
        <v>41585</v>
      </c>
      <c r="AC61" s="153">
        <v>41639</v>
      </c>
      <c r="AD61" s="159" t="s">
        <v>87</v>
      </c>
      <c r="AE61" s="160"/>
      <c r="AF61" s="160"/>
      <c r="AG61" s="160"/>
      <c r="AH61" s="160"/>
      <c r="AI61" s="160"/>
      <c r="AJ61" s="160"/>
      <c r="AK61" s="162"/>
      <c r="AL61" s="162"/>
      <c r="AM61" s="162"/>
      <c r="AN61" s="162"/>
      <c r="AO61" s="162"/>
      <c r="AP61" s="162"/>
      <c r="AQ61" s="162"/>
    </row>
    <row r="62" spans="1:43" s="64" customFormat="1" ht="30.75" customHeight="1" x14ac:dyDescent="0.25">
      <c r="A62" s="17">
        <v>890905211</v>
      </c>
      <c r="B62" s="201" t="s">
        <v>1775</v>
      </c>
      <c r="C62" s="17"/>
      <c r="D62" s="169">
        <v>4482324766452</v>
      </c>
      <c r="E62" s="18" t="s">
        <v>77</v>
      </c>
      <c r="F62" s="17" t="s">
        <v>78</v>
      </c>
      <c r="G62" s="17" t="s">
        <v>14</v>
      </c>
      <c r="H62" s="152">
        <v>4600051304</v>
      </c>
      <c r="I62" s="159"/>
      <c r="J62" s="271" t="s">
        <v>80</v>
      </c>
      <c r="K62" s="226" t="s">
        <v>90</v>
      </c>
      <c r="L62" s="159" t="s">
        <v>82</v>
      </c>
      <c r="M62" s="159" t="s">
        <v>83</v>
      </c>
      <c r="N62" s="167" t="s">
        <v>797</v>
      </c>
      <c r="O62" s="168">
        <v>1300000</v>
      </c>
      <c r="P62" s="154">
        <v>1036940977</v>
      </c>
      <c r="Q62" s="159" t="s">
        <v>798</v>
      </c>
      <c r="R62" s="159" t="s">
        <v>84</v>
      </c>
      <c r="S62" s="153">
        <v>41585</v>
      </c>
      <c r="T62" s="154">
        <v>15515518</v>
      </c>
      <c r="U62" s="159" t="s">
        <v>1561</v>
      </c>
      <c r="V62" s="159" t="s">
        <v>85</v>
      </c>
      <c r="W62" s="159" t="s">
        <v>86</v>
      </c>
      <c r="X62" s="159">
        <v>55</v>
      </c>
      <c r="Y62" s="159" t="s">
        <v>87</v>
      </c>
      <c r="Z62" s="168">
        <v>0</v>
      </c>
      <c r="AA62" s="159" t="s">
        <v>87</v>
      </c>
      <c r="AB62" s="153">
        <v>41585</v>
      </c>
      <c r="AC62" s="153">
        <v>41639</v>
      </c>
      <c r="AD62" s="159" t="s">
        <v>87</v>
      </c>
      <c r="AE62" s="160"/>
      <c r="AF62" s="160"/>
      <c r="AG62" s="160"/>
      <c r="AH62" s="160"/>
      <c r="AI62" s="160"/>
      <c r="AJ62" s="160"/>
      <c r="AK62" s="162"/>
      <c r="AL62" s="162"/>
      <c r="AM62" s="162"/>
      <c r="AN62" s="162"/>
      <c r="AO62" s="162"/>
      <c r="AP62" s="162"/>
      <c r="AQ62" s="162"/>
    </row>
    <row r="63" spans="1:43" s="64" customFormat="1" ht="30.75" customHeight="1" x14ac:dyDescent="0.25">
      <c r="A63" s="17">
        <v>890905211</v>
      </c>
      <c r="B63" s="201" t="s">
        <v>1775</v>
      </c>
      <c r="C63" s="17"/>
      <c r="D63" s="169">
        <v>4482324766452</v>
      </c>
      <c r="E63" s="18" t="s">
        <v>77</v>
      </c>
      <c r="F63" s="17" t="s">
        <v>78</v>
      </c>
      <c r="G63" s="17" t="s">
        <v>14</v>
      </c>
      <c r="H63" s="152">
        <v>4600051309</v>
      </c>
      <c r="I63" s="159"/>
      <c r="J63" s="271" t="s">
        <v>80</v>
      </c>
      <c r="K63" s="226" t="s">
        <v>90</v>
      </c>
      <c r="L63" s="159" t="s">
        <v>82</v>
      </c>
      <c r="M63" s="159" t="s">
        <v>83</v>
      </c>
      <c r="N63" s="167" t="s">
        <v>799</v>
      </c>
      <c r="O63" s="168">
        <v>1300000</v>
      </c>
      <c r="P63" s="154">
        <v>1036615211</v>
      </c>
      <c r="Q63" s="159" t="s">
        <v>800</v>
      </c>
      <c r="R63" s="159" t="s">
        <v>84</v>
      </c>
      <c r="S63" s="153">
        <v>41585</v>
      </c>
      <c r="T63" s="154">
        <v>15515518</v>
      </c>
      <c r="U63" s="159" t="s">
        <v>1561</v>
      </c>
      <c r="V63" s="159" t="s">
        <v>85</v>
      </c>
      <c r="W63" s="159" t="s">
        <v>86</v>
      </c>
      <c r="X63" s="159">
        <v>55</v>
      </c>
      <c r="Y63" s="159" t="s">
        <v>87</v>
      </c>
      <c r="Z63" s="168">
        <v>0</v>
      </c>
      <c r="AA63" s="159" t="s">
        <v>87</v>
      </c>
      <c r="AB63" s="153">
        <v>41585</v>
      </c>
      <c r="AC63" s="153">
        <v>41639</v>
      </c>
      <c r="AD63" s="159" t="s">
        <v>87</v>
      </c>
      <c r="AE63" s="160"/>
      <c r="AF63" s="160"/>
      <c r="AG63" s="160"/>
      <c r="AH63" s="160"/>
      <c r="AI63" s="160"/>
      <c r="AJ63" s="160"/>
      <c r="AK63" s="162"/>
      <c r="AL63" s="162"/>
      <c r="AM63" s="162"/>
      <c r="AN63" s="162"/>
      <c r="AO63" s="162"/>
      <c r="AP63" s="162"/>
      <c r="AQ63" s="162"/>
    </row>
    <row r="64" spans="1:43" s="64" customFormat="1" ht="30.75" customHeight="1" x14ac:dyDescent="0.25">
      <c r="A64" s="17">
        <v>890905211</v>
      </c>
      <c r="B64" s="201" t="s">
        <v>1775</v>
      </c>
      <c r="C64" s="17" t="s">
        <v>76</v>
      </c>
      <c r="D64" s="169">
        <v>4482324766452</v>
      </c>
      <c r="E64" s="18" t="s">
        <v>77</v>
      </c>
      <c r="F64" s="17" t="s">
        <v>78</v>
      </c>
      <c r="G64" s="17" t="s">
        <v>14</v>
      </c>
      <c r="H64" s="152">
        <v>4600051319</v>
      </c>
      <c r="I64" s="159" t="s">
        <v>97</v>
      </c>
      <c r="J64" s="159" t="s">
        <v>106</v>
      </c>
      <c r="K64" s="226" t="s">
        <v>108</v>
      </c>
      <c r="L64" s="159" t="s">
        <v>82</v>
      </c>
      <c r="M64" s="159" t="s">
        <v>5</v>
      </c>
      <c r="N64" s="167" t="s">
        <v>801</v>
      </c>
      <c r="O64" s="168">
        <v>142283280</v>
      </c>
      <c r="P64" s="154">
        <v>900627960</v>
      </c>
      <c r="Q64" s="159" t="s">
        <v>802</v>
      </c>
      <c r="R64" s="159" t="s">
        <v>91</v>
      </c>
      <c r="S64" s="153">
        <v>41585</v>
      </c>
      <c r="T64" s="154">
        <v>43453858</v>
      </c>
      <c r="U64" s="159" t="s">
        <v>1752</v>
      </c>
      <c r="V64" s="159" t="s">
        <v>85</v>
      </c>
      <c r="W64" s="159" t="s">
        <v>86</v>
      </c>
      <c r="X64" s="159">
        <v>55</v>
      </c>
      <c r="Y64" s="159" t="s">
        <v>87</v>
      </c>
      <c r="Z64" s="168">
        <v>0</v>
      </c>
      <c r="AA64" s="159" t="s">
        <v>87</v>
      </c>
      <c r="AB64" s="153">
        <v>41585</v>
      </c>
      <c r="AC64" s="153">
        <v>41639</v>
      </c>
      <c r="AD64" s="159" t="s">
        <v>88</v>
      </c>
      <c r="AE64" s="160"/>
      <c r="AF64" s="160"/>
      <c r="AG64" s="160"/>
      <c r="AH64" s="160"/>
      <c r="AI64" s="160"/>
      <c r="AJ64" s="160"/>
      <c r="AK64" s="162"/>
      <c r="AL64" s="162"/>
      <c r="AM64" s="162"/>
      <c r="AN64" s="162"/>
      <c r="AO64" s="162"/>
      <c r="AP64" s="162"/>
      <c r="AQ64" s="162"/>
    </row>
    <row r="65" spans="1:43" s="64" customFormat="1" ht="30.75" customHeight="1" x14ac:dyDescent="0.25">
      <c r="A65" s="17">
        <v>890905211</v>
      </c>
      <c r="B65" s="201" t="s">
        <v>1775</v>
      </c>
      <c r="C65" s="17" t="s">
        <v>76</v>
      </c>
      <c r="D65" s="169">
        <v>4482324766452</v>
      </c>
      <c r="E65" s="18" t="s">
        <v>77</v>
      </c>
      <c r="F65" s="17" t="s">
        <v>78</v>
      </c>
      <c r="G65" s="17" t="s">
        <v>14</v>
      </c>
      <c r="H65" s="152" t="s">
        <v>381</v>
      </c>
      <c r="I65" s="159" t="s">
        <v>79</v>
      </c>
      <c r="J65" s="271" t="s">
        <v>80</v>
      </c>
      <c r="K65" s="226" t="s">
        <v>81</v>
      </c>
      <c r="L65" s="159" t="s">
        <v>82</v>
      </c>
      <c r="M65" s="159" t="s">
        <v>131</v>
      </c>
      <c r="N65" s="167" t="s">
        <v>803</v>
      </c>
      <c r="O65" s="168">
        <v>8698628</v>
      </c>
      <c r="P65" s="154">
        <v>43759803</v>
      </c>
      <c r="Q65" s="159" t="s">
        <v>804</v>
      </c>
      <c r="R65" s="159" t="s">
        <v>84</v>
      </c>
      <c r="S65" s="153">
        <v>41586</v>
      </c>
      <c r="T65" s="154">
        <v>70115111</v>
      </c>
      <c r="U65" s="159" t="s">
        <v>1412</v>
      </c>
      <c r="V65" s="159" t="s">
        <v>85</v>
      </c>
      <c r="W65" s="159" t="s">
        <v>86</v>
      </c>
      <c r="X65" s="159">
        <v>54</v>
      </c>
      <c r="Y65" s="159" t="s">
        <v>87</v>
      </c>
      <c r="Z65" s="168">
        <v>0</v>
      </c>
      <c r="AA65" s="159" t="s">
        <v>87</v>
      </c>
      <c r="AB65" s="153">
        <v>41586</v>
      </c>
      <c r="AC65" s="153">
        <v>41639</v>
      </c>
      <c r="AD65" s="159" t="s">
        <v>87</v>
      </c>
      <c r="AE65" s="160"/>
      <c r="AF65" s="160"/>
      <c r="AG65" s="161"/>
      <c r="AH65" s="161"/>
      <c r="AI65" s="161"/>
      <c r="AJ65" s="161"/>
      <c r="AK65" s="162"/>
      <c r="AL65" s="162"/>
      <c r="AM65" s="162"/>
      <c r="AN65" s="161"/>
      <c r="AO65" s="161"/>
      <c r="AP65" s="161"/>
      <c r="AQ65" s="161"/>
    </row>
    <row r="66" spans="1:43" s="64" customFormat="1" ht="30.75" customHeight="1" x14ac:dyDescent="0.25">
      <c r="A66" s="17">
        <v>890905211</v>
      </c>
      <c r="B66" s="201" t="s">
        <v>1775</v>
      </c>
      <c r="C66" s="17" t="s">
        <v>76</v>
      </c>
      <c r="D66" s="169">
        <v>4482324766452</v>
      </c>
      <c r="E66" s="18" t="s">
        <v>77</v>
      </c>
      <c r="F66" s="17" t="s">
        <v>78</v>
      </c>
      <c r="G66" s="17" t="s">
        <v>14</v>
      </c>
      <c r="H66" s="152" t="s">
        <v>382</v>
      </c>
      <c r="I66" s="159" t="s">
        <v>79</v>
      </c>
      <c r="J66" s="271" t="s">
        <v>80</v>
      </c>
      <c r="K66" s="226" t="s">
        <v>81</v>
      </c>
      <c r="L66" s="159" t="s">
        <v>82</v>
      </c>
      <c r="M66" s="159" t="s">
        <v>131</v>
      </c>
      <c r="N66" s="167" t="s">
        <v>805</v>
      </c>
      <c r="O66" s="168">
        <v>8573120</v>
      </c>
      <c r="P66" s="154">
        <v>71338563</v>
      </c>
      <c r="Q66" s="159" t="s">
        <v>806</v>
      </c>
      <c r="R66" s="159" t="s">
        <v>84</v>
      </c>
      <c r="S66" s="153">
        <v>41590</v>
      </c>
      <c r="T66" s="154">
        <v>70136661</v>
      </c>
      <c r="U66" s="159" t="s">
        <v>1580</v>
      </c>
      <c r="V66" s="159" t="s">
        <v>85</v>
      </c>
      <c r="W66" s="159" t="s">
        <v>86</v>
      </c>
      <c r="X66" s="159">
        <v>50</v>
      </c>
      <c r="Y66" s="159" t="s">
        <v>87</v>
      </c>
      <c r="Z66" s="168">
        <v>0</v>
      </c>
      <c r="AA66" s="159" t="s">
        <v>87</v>
      </c>
      <c r="AB66" s="153">
        <v>41590</v>
      </c>
      <c r="AC66" s="153">
        <v>41639</v>
      </c>
      <c r="AD66" s="159" t="s">
        <v>87</v>
      </c>
      <c r="AE66" s="160"/>
      <c r="AF66" s="160"/>
      <c r="AG66" s="161"/>
      <c r="AH66" s="161"/>
      <c r="AI66" s="161"/>
      <c r="AJ66" s="161"/>
      <c r="AK66" s="162"/>
      <c r="AL66" s="162"/>
      <c r="AM66" s="162"/>
      <c r="AN66" s="161"/>
      <c r="AO66" s="161"/>
      <c r="AP66" s="161"/>
      <c r="AQ66" s="161"/>
    </row>
    <row r="67" spans="1:43" s="64" customFormat="1" ht="30.75" customHeight="1" x14ac:dyDescent="0.25">
      <c r="A67" s="17">
        <v>890905211</v>
      </c>
      <c r="B67" s="201" t="s">
        <v>1775</v>
      </c>
      <c r="C67" s="17" t="s">
        <v>76</v>
      </c>
      <c r="D67" s="169">
        <v>4482324766452</v>
      </c>
      <c r="E67" s="18" t="s">
        <v>77</v>
      </c>
      <c r="F67" s="17" t="s">
        <v>78</v>
      </c>
      <c r="G67" s="17" t="s">
        <v>14</v>
      </c>
      <c r="H67" s="152">
        <v>4600051334</v>
      </c>
      <c r="I67" s="159" t="s">
        <v>79</v>
      </c>
      <c r="J67" s="271" t="s">
        <v>80</v>
      </c>
      <c r="K67" s="226" t="s">
        <v>94</v>
      </c>
      <c r="L67" s="159" t="s">
        <v>82</v>
      </c>
      <c r="M67" s="159" t="s">
        <v>83</v>
      </c>
      <c r="N67" s="167" t="s">
        <v>807</v>
      </c>
      <c r="O67" s="168">
        <v>3403842448</v>
      </c>
      <c r="P67" s="154">
        <v>800223337</v>
      </c>
      <c r="Q67" s="159" t="s">
        <v>766</v>
      </c>
      <c r="R67" s="159" t="s">
        <v>91</v>
      </c>
      <c r="S67" s="153">
        <v>41586</v>
      </c>
      <c r="T67" s="154">
        <v>71600352</v>
      </c>
      <c r="U67" s="159" t="s">
        <v>1573</v>
      </c>
      <c r="V67" s="159" t="s">
        <v>85</v>
      </c>
      <c r="W67" s="159" t="s">
        <v>86</v>
      </c>
      <c r="X67" s="159">
        <v>54</v>
      </c>
      <c r="Y67" s="159" t="s">
        <v>87</v>
      </c>
      <c r="Z67" s="168">
        <v>0</v>
      </c>
      <c r="AA67" s="159" t="s">
        <v>87</v>
      </c>
      <c r="AB67" s="153">
        <v>41586</v>
      </c>
      <c r="AC67" s="153">
        <v>41639</v>
      </c>
      <c r="AD67" s="159" t="s">
        <v>87</v>
      </c>
      <c r="AE67" s="160"/>
      <c r="AF67" s="160"/>
      <c r="AG67" s="160"/>
      <c r="AH67" s="160"/>
      <c r="AI67" s="160"/>
      <c r="AJ67" s="160"/>
      <c r="AK67" s="162"/>
      <c r="AL67" s="162"/>
      <c r="AM67" s="162"/>
      <c r="AN67" s="161"/>
      <c r="AO67" s="161"/>
      <c r="AP67" s="161"/>
      <c r="AQ67" s="161"/>
    </row>
    <row r="68" spans="1:43" s="64" customFormat="1" ht="30.75" customHeight="1" x14ac:dyDescent="0.25">
      <c r="A68" s="17">
        <v>890905211</v>
      </c>
      <c r="B68" s="201" t="s">
        <v>1775</v>
      </c>
      <c r="C68" s="17" t="s">
        <v>76</v>
      </c>
      <c r="D68" s="169">
        <v>4482324766452</v>
      </c>
      <c r="E68" s="18" t="s">
        <v>77</v>
      </c>
      <c r="F68" s="17" t="s">
        <v>78</v>
      </c>
      <c r="G68" s="17" t="s">
        <v>14</v>
      </c>
      <c r="H68" s="152" t="s">
        <v>383</v>
      </c>
      <c r="I68" s="159" t="s">
        <v>79</v>
      </c>
      <c r="J68" s="271" t="s">
        <v>80</v>
      </c>
      <c r="K68" s="226" t="s">
        <v>94</v>
      </c>
      <c r="L68" s="159" t="s">
        <v>82</v>
      </c>
      <c r="M68" s="159" t="s">
        <v>83</v>
      </c>
      <c r="N68" s="167" t="s">
        <v>808</v>
      </c>
      <c r="O68" s="168">
        <v>209999983</v>
      </c>
      <c r="P68" s="154">
        <v>890919291</v>
      </c>
      <c r="Q68" s="159" t="s">
        <v>809</v>
      </c>
      <c r="R68" s="159" t="s">
        <v>91</v>
      </c>
      <c r="S68" s="153">
        <v>41586</v>
      </c>
      <c r="T68" s="154">
        <v>71622654</v>
      </c>
      <c r="U68" s="159" t="s">
        <v>1625</v>
      </c>
      <c r="V68" s="159" t="s">
        <v>85</v>
      </c>
      <c r="W68" s="159" t="s">
        <v>86</v>
      </c>
      <c r="X68" s="159">
        <v>54</v>
      </c>
      <c r="Y68" s="159" t="s">
        <v>87</v>
      </c>
      <c r="Z68" s="168">
        <v>0</v>
      </c>
      <c r="AA68" s="159" t="s">
        <v>87</v>
      </c>
      <c r="AB68" s="153">
        <v>41586</v>
      </c>
      <c r="AC68" s="153">
        <v>41639</v>
      </c>
      <c r="AD68" s="159" t="s">
        <v>87</v>
      </c>
      <c r="AE68" s="160"/>
      <c r="AF68" s="160"/>
      <c r="AG68" s="160"/>
      <c r="AH68" s="160"/>
      <c r="AI68" s="160"/>
      <c r="AJ68" s="160"/>
      <c r="AK68" s="227">
        <v>41579</v>
      </c>
      <c r="AL68" s="227">
        <v>41640</v>
      </c>
      <c r="AM68" s="227">
        <v>42004</v>
      </c>
      <c r="AN68" s="168">
        <v>260000000</v>
      </c>
      <c r="AO68" s="168">
        <v>0</v>
      </c>
      <c r="AP68" s="168">
        <v>0</v>
      </c>
      <c r="AQ68" s="168">
        <v>260000000</v>
      </c>
    </row>
    <row r="69" spans="1:43" s="64" customFormat="1" ht="30.75" customHeight="1" x14ac:dyDescent="0.25">
      <c r="A69" s="17">
        <v>890905211</v>
      </c>
      <c r="B69" s="201" t="s">
        <v>1775</v>
      </c>
      <c r="C69" s="17" t="s">
        <v>76</v>
      </c>
      <c r="D69" s="169">
        <v>4482324766452</v>
      </c>
      <c r="E69" s="18" t="s">
        <v>77</v>
      </c>
      <c r="F69" s="17" t="s">
        <v>78</v>
      </c>
      <c r="G69" s="17" t="s">
        <v>14</v>
      </c>
      <c r="H69" s="152" t="s">
        <v>384</v>
      </c>
      <c r="I69" s="159" t="s">
        <v>79</v>
      </c>
      <c r="J69" s="271" t="s">
        <v>80</v>
      </c>
      <c r="K69" s="226" t="s">
        <v>94</v>
      </c>
      <c r="L69" s="159" t="s">
        <v>82</v>
      </c>
      <c r="M69" s="159" t="s">
        <v>83</v>
      </c>
      <c r="N69" s="167" t="s">
        <v>810</v>
      </c>
      <c r="O69" s="168">
        <v>1645920000</v>
      </c>
      <c r="P69" s="154">
        <v>890984761</v>
      </c>
      <c r="Q69" s="159" t="s">
        <v>811</v>
      </c>
      <c r="R69" s="159" t="s">
        <v>91</v>
      </c>
      <c r="S69" s="153">
        <v>41586</v>
      </c>
      <c r="T69" s="154">
        <v>43569733</v>
      </c>
      <c r="U69" s="159" t="s">
        <v>1591</v>
      </c>
      <c r="V69" s="159" t="s">
        <v>85</v>
      </c>
      <c r="W69" s="159" t="s">
        <v>86</v>
      </c>
      <c r="X69" s="159">
        <v>419</v>
      </c>
      <c r="Y69" s="159" t="s">
        <v>87</v>
      </c>
      <c r="Z69" s="168">
        <v>0</v>
      </c>
      <c r="AA69" s="159" t="s">
        <v>87</v>
      </c>
      <c r="AB69" s="153">
        <v>41586</v>
      </c>
      <c r="AC69" s="153">
        <v>42004</v>
      </c>
      <c r="AD69" s="159" t="s">
        <v>88</v>
      </c>
      <c r="AE69" s="160"/>
      <c r="AF69" s="160"/>
      <c r="AG69" s="160"/>
      <c r="AH69" s="160"/>
      <c r="AI69" s="160"/>
      <c r="AJ69" s="160"/>
      <c r="AK69" s="175">
        <v>41579</v>
      </c>
      <c r="AL69" s="175">
        <v>41640</v>
      </c>
      <c r="AM69" s="175">
        <v>42004</v>
      </c>
      <c r="AN69" s="168">
        <v>1500000000</v>
      </c>
      <c r="AO69" s="223">
        <v>0</v>
      </c>
      <c r="AP69" s="223">
        <v>0</v>
      </c>
      <c r="AQ69" s="223">
        <v>1500000000</v>
      </c>
    </row>
    <row r="70" spans="1:43" s="64" customFormat="1" ht="30.75" customHeight="1" x14ac:dyDescent="0.25">
      <c r="A70" s="17">
        <v>890905211</v>
      </c>
      <c r="B70" s="201" t="s">
        <v>1775</v>
      </c>
      <c r="C70" s="17" t="s">
        <v>76</v>
      </c>
      <c r="D70" s="169">
        <v>4482324766452</v>
      </c>
      <c r="E70" s="18" t="s">
        <v>77</v>
      </c>
      <c r="F70" s="17" t="s">
        <v>78</v>
      </c>
      <c r="G70" s="17" t="s">
        <v>14</v>
      </c>
      <c r="H70" s="152" t="s">
        <v>385</v>
      </c>
      <c r="I70" s="159" t="s">
        <v>79</v>
      </c>
      <c r="J70" s="271" t="s">
        <v>80</v>
      </c>
      <c r="K70" s="226" t="s">
        <v>81</v>
      </c>
      <c r="L70" s="159" t="s">
        <v>82</v>
      </c>
      <c r="M70" s="159" t="s">
        <v>83</v>
      </c>
      <c r="N70" s="167" t="s">
        <v>812</v>
      </c>
      <c r="O70" s="168">
        <v>50000000</v>
      </c>
      <c r="P70" s="154">
        <v>51802443</v>
      </c>
      <c r="Q70" s="159" t="s">
        <v>813</v>
      </c>
      <c r="R70" s="159" t="s">
        <v>84</v>
      </c>
      <c r="S70" s="153">
        <v>41603</v>
      </c>
      <c r="T70" s="154">
        <v>42828292</v>
      </c>
      <c r="U70" s="159" t="s">
        <v>1594</v>
      </c>
      <c r="V70" s="159" t="s">
        <v>85</v>
      </c>
      <c r="W70" s="159" t="s">
        <v>86</v>
      </c>
      <c r="X70" s="159">
        <v>31</v>
      </c>
      <c r="Y70" s="159" t="s">
        <v>87</v>
      </c>
      <c r="Z70" s="168">
        <v>0</v>
      </c>
      <c r="AA70" s="159" t="s">
        <v>87</v>
      </c>
      <c r="AB70" s="153">
        <v>41603</v>
      </c>
      <c r="AC70" s="153">
        <v>41633</v>
      </c>
      <c r="AD70" s="159" t="s">
        <v>87</v>
      </c>
      <c r="AE70" s="160"/>
      <c r="AF70" s="160"/>
      <c r="AG70" s="160"/>
      <c r="AH70" s="160"/>
      <c r="AI70" s="160"/>
      <c r="AJ70" s="160"/>
      <c r="AK70" s="160"/>
      <c r="AL70" s="160"/>
      <c r="AM70" s="160"/>
      <c r="AN70" s="160"/>
      <c r="AO70" s="160"/>
      <c r="AP70" s="160"/>
      <c r="AQ70" s="160"/>
    </row>
    <row r="71" spans="1:43" s="64" customFormat="1" ht="30.75" customHeight="1" x14ac:dyDescent="0.25">
      <c r="A71" s="17">
        <v>890905211</v>
      </c>
      <c r="B71" s="201" t="s">
        <v>1775</v>
      </c>
      <c r="C71" s="17" t="s">
        <v>76</v>
      </c>
      <c r="D71" s="169">
        <v>4482324766452</v>
      </c>
      <c r="E71" s="18" t="s">
        <v>77</v>
      </c>
      <c r="F71" s="17" t="s">
        <v>78</v>
      </c>
      <c r="G71" s="17" t="s">
        <v>14</v>
      </c>
      <c r="H71" s="152" t="s">
        <v>386</v>
      </c>
      <c r="I71" s="159" t="s">
        <v>79</v>
      </c>
      <c r="J71" s="271" t="s">
        <v>80</v>
      </c>
      <c r="K71" s="226" t="s">
        <v>94</v>
      </c>
      <c r="L71" s="159" t="s">
        <v>82</v>
      </c>
      <c r="M71" s="159" t="s">
        <v>83</v>
      </c>
      <c r="N71" s="167" t="s">
        <v>814</v>
      </c>
      <c r="O71" s="168">
        <v>133920000</v>
      </c>
      <c r="P71" s="154">
        <v>890984761</v>
      </c>
      <c r="Q71" s="159" t="s">
        <v>811</v>
      </c>
      <c r="R71" s="159" t="s">
        <v>91</v>
      </c>
      <c r="S71" s="153">
        <v>41592</v>
      </c>
      <c r="T71" s="154">
        <v>71727476</v>
      </c>
      <c r="U71" s="159" t="s">
        <v>1630</v>
      </c>
      <c r="V71" s="159" t="s">
        <v>85</v>
      </c>
      <c r="W71" s="159" t="s">
        <v>86</v>
      </c>
      <c r="X71" s="159">
        <v>75</v>
      </c>
      <c r="Y71" s="159" t="s">
        <v>87</v>
      </c>
      <c r="Z71" s="168">
        <v>0</v>
      </c>
      <c r="AA71" s="159" t="s">
        <v>87</v>
      </c>
      <c r="AB71" s="153">
        <v>41593</v>
      </c>
      <c r="AC71" s="153">
        <v>41667</v>
      </c>
      <c r="AD71" s="159" t="s">
        <v>88</v>
      </c>
      <c r="AE71" s="160"/>
      <c r="AF71" s="160"/>
      <c r="AG71" s="160"/>
      <c r="AH71" s="160"/>
      <c r="AI71" s="160"/>
      <c r="AJ71" s="160"/>
      <c r="AK71" s="160"/>
      <c r="AL71" s="160"/>
      <c r="AM71" s="160"/>
      <c r="AN71" s="160"/>
      <c r="AO71" s="160"/>
      <c r="AP71" s="160"/>
      <c r="AQ71" s="160"/>
    </row>
    <row r="72" spans="1:43" s="64" customFormat="1" ht="30.75" customHeight="1" x14ac:dyDescent="0.25">
      <c r="A72" s="17">
        <v>890905211</v>
      </c>
      <c r="B72" s="201" t="s">
        <v>1775</v>
      </c>
      <c r="C72" s="17" t="s">
        <v>76</v>
      </c>
      <c r="D72" s="169">
        <v>4482324766452</v>
      </c>
      <c r="E72" s="18" t="s">
        <v>77</v>
      </c>
      <c r="F72" s="17" t="s">
        <v>78</v>
      </c>
      <c r="G72" s="17" t="s">
        <v>14</v>
      </c>
      <c r="H72" s="152" t="s">
        <v>387</v>
      </c>
      <c r="I72" s="159" t="s">
        <v>79</v>
      </c>
      <c r="J72" s="271" t="s">
        <v>80</v>
      </c>
      <c r="K72" s="226" t="s">
        <v>94</v>
      </c>
      <c r="L72" s="159" t="s">
        <v>82</v>
      </c>
      <c r="M72" s="159" t="s">
        <v>83</v>
      </c>
      <c r="N72" s="167" t="s">
        <v>815</v>
      </c>
      <c r="O72" s="168">
        <v>99495074</v>
      </c>
      <c r="P72" s="154">
        <v>899999063</v>
      </c>
      <c r="Q72" s="159" t="s">
        <v>694</v>
      </c>
      <c r="R72" s="159" t="s">
        <v>91</v>
      </c>
      <c r="S72" s="153">
        <v>41586</v>
      </c>
      <c r="T72" s="154">
        <v>43034498</v>
      </c>
      <c r="U72" s="159" t="s">
        <v>1760</v>
      </c>
      <c r="V72" s="159" t="s">
        <v>85</v>
      </c>
      <c r="W72" s="159" t="s">
        <v>86</v>
      </c>
      <c r="X72" s="159">
        <v>54</v>
      </c>
      <c r="Y72" s="159" t="s">
        <v>87</v>
      </c>
      <c r="Z72" s="168">
        <v>0</v>
      </c>
      <c r="AA72" s="159" t="s">
        <v>87</v>
      </c>
      <c r="AB72" s="153">
        <v>41586</v>
      </c>
      <c r="AC72" s="153">
        <v>41639</v>
      </c>
      <c r="AD72" s="159" t="s">
        <v>88</v>
      </c>
      <c r="AE72" s="160"/>
      <c r="AF72" s="160"/>
      <c r="AG72" s="160"/>
      <c r="AH72" s="160"/>
      <c r="AI72" s="160"/>
      <c r="AJ72" s="160"/>
      <c r="AK72" s="162"/>
      <c r="AL72" s="162"/>
      <c r="AM72" s="162"/>
      <c r="AN72" s="162"/>
      <c r="AO72" s="162"/>
      <c r="AP72" s="162"/>
      <c r="AQ72" s="162"/>
    </row>
    <row r="73" spans="1:43" s="64" customFormat="1" ht="30.75" customHeight="1" x14ac:dyDescent="0.25">
      <c r="A73" s="17">
        <v>890905211</v>
      </c>
      <c r="B73" s="201" t="s">
        <v>1775</v>
      </c>
      <c r="C73" s="17" t="s">
        <v>76</v>
      </c>
      <c r="D73" s="169">
        <v>4482324766452</v>
      </c>
      <c r="E73" s="18" t="s">
        <v>77</v>
      </c>
      <c r="F73" s="17" t="s">
        <v>78</v>
      </c>
      <c r="G73" s="17" t="s">
        <v>14</v>
      </c>
      <c r="H73" s="152" t="s">
        <v>388</v>
      </c>
      <c r="I73" s="159" t="s">
        <v>79</v>
      </c>
      <c r="J73" s="271" t="s">
        <v>80</v>
      </c>
      <c r="K73" s="226" t="s">
        <v>94</v>
      </c>
      <c r="L73" s="159" t="s">
        <v>82</v>
      </c>
      <c r="M73" s="159" t="s">
        <v>83</v>
      </c>
      <c r="N73" s="167" t="s">
        <v>816</v>
      </c>
      <c r="O73" s="168">
        <v>530000000</v>
      </c>
      <c r="P73" s="154">
        <v>890980179</v>
      </c>
      <c r="Q73" s="159" t="s">
        <v>817</v>
      </c>
      <c r="R73" s="159" t="s">
        <v>91</v>
      </c>
      <c r="S73" s="153">
        <v>41586</v>
      </c>
      <c r="T73" s="154">
        <v>71582360</v>
      </c>
      <c r="U73" s="159" t="s">
        <v>1427</v>
      </c>
      <c r="V73" s="159" t="s">
        <v>85</v>
      </c>
      <c r="W73" s="159" t="s">
        <v>86</v>
      </c>
      <c r="X73" s="159">
        <v>54</v>
      </c>
      <c r="Y73" s="159" t="s">
        <v>87</v>
      </c>
      <c r="Z73" s="168">
        <v>0</v>
      </c>
      <c r="AA73" s="159" t="s">
        <v>87</v>
      </c>
      <c r="AB73" s="153">
        <v>41586</v>
      </c>
      <c r="AC73" s="153">
        <v>41639</v>
      </c>
      <c r="AD73" s="159" t="s">
        <v>87</v>
      </c>
      <c r="AE73" s="160"/>
      <c r="AF73" s="160"/>
      <c r="AG73" s="160"/>
      <c r="AH73" s="160"/>
      <c r="AI73" s="160"/>
      <c r="AJ73" s="160"/>
      <c r="AK73" s="162"/>
      <c r="AL73" s="162"/>
      <c r="AM73" s="162"/>
      <c r="AN73" s="162"/>
      <c r="AO73" s="162"/>
      <c r="AP73" s="162"/>
      <c r="AQ73" s="162"/>
    </row>
    <row r="74" spans="1:43" s="64" customFormat="1" ht="30.75" customHeight="1" x14ac:dyDescent="0.25">
      <c r="A74" s="17">
        <v>890905211</v>
      </c>
      <c r="B74" s="201" t="s">
        <v>1775</v>
      </c>
      <c r="C74" s="17" t="s">
        <v>76</v>
      </c>
      <c r="D74" s="169">
        <v>4482324766452</v>
      </c>
      <c r="E74" s="18" t="s">
        <v>77</v>
      </c>
      <c r="F74" s="17" t="s">
        <v>78</v>
      </c>
      <c r="G74" s="17" t="s">
        <v>14</v>
      </c>
      <c r="H74" s="152" t="s">
        <v>389</v>
      </c>
      <c r="I74" s="159" t="s">
        <v>79</v>
      </c>
      <c r="J74" s="271" t="s">
        <v>80</v>
      </c>
      <c r="K74" s="226" t="s">
        <v>94</v>
      </c>
      <c r="L74" s="159" t="s">
        <v>82</v>
      </c>
      <c r="M74" s="159" t="s">
        <v>131</v>
      </c>
      <c r="N74" s="167" t="s">
        <v>818</v>
      </c>
      <c r="O74" s="168">
        <v>2200000000</v>
      </c>
      <c r="P74" s="154">
        <v>900019519</v>
      </c>
      <c r="Q74" s="159" t="s">
        <v>819</v>
      </c>
      <c r="R74" s="159" t="s">
        <v>91</v>
      </c>
      <c r="S74" s="153">
        <v>41586</v>
      </c>
      <c r="T74" s="154">
        <v>70115111</v>
      </c>
      <c r="U74" s="159" t="s">
        <v>1412</v>
      </c>
      <c r="V74" s="159" t="s">
        <v>85</v>
      </c>
      <c r="W74" s="159" t="s">
        <v>86</v>
      </c>
      <c r="X74" s="159">
        <v>54</v>
      </c>
      <c r="Y74" s="159" t="s">
        <v>87</v>
      </c>
      <c r="Z74" s="168">
        <v>0</v>
      </c>
      <c r="AA74" s="159" t="s">
        <v>87</v>
      </c>
      <c r="AB74" s="153">
        <v>41586</v>
      </c>
      <c r="AC74" s="153">
        <v>41639</v>
      </c>
      <c r="AD74" s="159" t="s">
        <v>88</v>
      </c>
      <c r="AE74" s="160"/>
      <c r="AF74" s="160"/>
      <c r="AG74" s="160"/>
      <c r="AH74" s="160"/>
      <c r="AI74" s="160"/>
      <c r="AJ74" s="160"/>
      <c r="AK74" s="160"/>
      <c r="AL74" s="160"/>
      <c r="AM74" s="160"/>
      <c r="AN74" s="160"/>
      <c r="AO74" s="160"/>
      <c r="AP74" s="160"/>
      <c r="AQ74" s="160"/>
    </row>
    <row r="75" spans="1:43" s="64" customFormat="1" ht="30.75" customHeight="1" x14ac:dyDescent="0.25">
      <c r="A75" s="17">
        <v>890905211</v>
      </c>
      <c r="B75" s="201" t="s">
        <v>1775</v>
      </c>
      <c r="C75" s="17" t="s">
        <v>76</v>
      </c>
      <c r="D75" s="169">
        <v>4482324766452</v>
      </c>
      <c r="E75" s="18" t="s">
        <v>77</v>
      </c>
      <c r="F75" s="17" t="s">
        <v>78</v>
      </c>
      <c r="G75" s="17" t="s">
        <v>14</v>
      </c>
      <c r="H75" s="152" t="s">
        <v>390</v>
      </c>
      <c r="I75" s="159" t="s">
        <v>79</v>
      </c>
      <c r="J75" s="271" t="s">
        <v>80</v>
      </c>
      <c r="K75" s="226" t="s">
        <v>94</v>
      </c>
      <c r="L75" s="159" t="s">
        <v>82</v>
      </c>
      <c r="M75" s="159" t="s">
        <v>83</v>
      </c>
      <c r="N75" s="167" t="s">
        <v>820</v>
      </c>
      <c r="O75" s="168">
        <v>629218400</v>
      </c>
      <c r="P75" s="154">
        <v>899999063</v>
      </c>
      <c r="Q75" s="159" t="s">
        <v>694</v>
      </c>
      <c r="R75" s="159" t="s">
        <v>91</v>
      </c>
      <c r="S75" s="153">
        <v>41586</v>
      </c>
      <c r="T75" s="154">
        <v>98569993</v>
      </c>
      <c r="U75" s="159" t="s">
        <v>1428</v>
      </c>
      <c r="V75" s="159" t="s">
        <v>85</v>
      </c>
      <c r="W75" s="159" t="s">
        <v>86</v>
      </c>
      <c r="X75" s="159">
        <v>54</v>
      </c>
      <c r="Y75" s="159" t="s">
        <v>87</v>
      </c>
      <c r="Z75" s="168">
        <v>0</v>
      </c>
      <c r="AA75" s="159" t="s">
        <v>87</v>
      </c>
      <c r="AB75" s="153">
        <v>41586</v>
      </c>
      <c r="AC75" s="153">
        <v>41639</v>
      </c>
      <c r="AD75" s="159" t="s">
        <v>87</v>
      </c>
      <c r="AE75" s="160"/>
      <c r="AF75" s="160"/>
      <c r="AG75" s="160"/>
      <c r="AH75" s="160"/>
      <c r="AI75" s="160"/>
      <c r="AJ75" s="160"/>
      <c r="AK75" s="175">
        <v>41423</v>
      </c>
      <c r="AL75" s="175">
        <v>41640</v>
      </c>
      <c r="AM75" s="175">
        <v>42369</v>
      </c>
      <c r="AN75" s="168">
        <v>1106000000</v>
      </c>
      <c r="AO75" s="168">
        <v>0</v>
      </c>
      <c r="AP75" s="168">
        <v>0</v>
      </c>
      <c r="AQ75" s="168">
        <v>629218400</v>
      </c>
    </row>
    <row r="76" spans="1:43" s="64" customFormat="1" ht="30.75" customHeight="1" x14ac:dyDescent="0.25">
      <c r="A76" s="17">
        <v>890905211</v>
      </c>
      <c r="B76" s="201" t="s">
        <v>1775</v>
      </c>
      <c r="C76" s="17" t="s">
        <v>76</v>
      </c>
      <c r="D76" s="169">
        <v>4482324766452</v>
      </c>
      <c r="E76" s="18" t="s">
        <v>77</v>
      </c>
      <c r="F76" s="17" t="s">
        <v>78</v>
      </c>
      <c r="G76" s="17" t="s">
        <v>14</v>
      </c>
      <c r="H76" s="152" t="s">
        <v>391</v>
      </c>
      <c r="I76" s="159" t="s">
        <v>92</v>
      </c>
      <c r="J76" s="159" t="s">
        <v>1</v>
      </c>
      <c r="K76" s="226" t="s">
        <v>103</v>
      </c>
      <c r="L76" s="159" t="s">
        <v>82</v>
      </c>
      <c r="M76" s="273" t="s">
        <v>99</v>
      </c>
      <c r="N76" s="167" t="s">
        <v>821</v>
      </c>
      <c r="O76" s="168">
        <v>169173463</v>
      </c>
      <c r="P76" s="154">
        <v>900671310</v>
      </c>
      <c r="Q76" s="159" t="s">
        <v>822</v>
      </c>
      <c r="R76" s="159" t="s">
        <v>91</v>
      </c>
      <c r="S76" s="153">
        <v>41603</v>
      </c>
      <c r="T76" s="154">
        <v>98543605</v>
      </c>
      <c r="U76" s="159" t="s">
        <v>1429</v>
      </c>
      <c r="V76" s="159" t="s">
        <v>85</v>
      </c>
      <c r="W76" s="159" t="s">
        <v>86</v>
      </c>
      <c r="X76" s="159">
        <v>37</v>
      </c>
      <c r="Y76" s="159" t="s">
        <v>87</v>
      </c>
      <c r="Z76" s="168">
        <v>0</v>
      </c>
      <c r="AA76" s="159" t="s">
        <v>87</v>
      </c>
      <c r="AB76" s="153">
        <v>41603</v>
      </c>
      <c r="AC76" s="153">
        <v>41639</v>
      </c>
      <c r="AD76" s="159" t="s">
        <v>88</v>
      </c>
      <c r="AE76" s="160"/>
      <c r="AF76" s="160"/>
      <c r="AG76" s="160"/>
      <c r="AH76" s="160"/>
      <c r="AI76" s="160"/>
      <c r="AJ76" s="160"/>
      <c r="AK76" s="160"/>
      <c r="AL76" s="160"/>
      <c r="AM76" s="160"/>
      <c r="AN76" s="160"/>
      <c r="AO76" s="160"/>
      <c r="AP76" s="160"/>
      <c r="AQ76" s="160"/>
    </row>
    <row r="77" spans="1:43" s="64" customFormat="1" ht="30.75" customHeight="1" x14ac:dyDescent="0.25">
      <c r="A77" s="17">
        <v>890905211</v>
      </c>
      <c r="B77" s="201" t="s">
        <v>1775</v>
      </c>
      <c r="C77" s="17" t="s">
        <v>76</v>
      </c>
      <c r="D77" s="169">
        <v>4482324766452</v>
      </c>
      <c r="E77" s="18" t="s">
        <v>77</v>
      </c>
      <c r="F77" s="17" t="s">
        <v>78</v>
      </c>
      <c r="G77" s="17" t="s">
        <v>14</v>
      </c>
      <c r="H77" s="152" t="s">
        <v>392</v>
      </c>
      <c r="I77" s="159" t="s">
        <v>79</v>
      </c>
      <c r="J77" s="271" t="s">
        <v>80</v>
      </c>
      <c r="K77" s="226" t="s">
        <v>94</v>
      </c>
      <c r="L77" s="159" t="s">
        <v>82</v>
      </c>
      <c r="M77" s="273" t="s">
        <v>99</v>
      </c>
      <c r="N77" s="167" t="s">
        <v>823</v>
      </c>
      <c r="O77" s="168">
        <v>290789</v>
      </c>
      <c r="P77" s="154">
        <v>811006762</v>
      </c>
      <c r="Q77" s="159" t="s">
        <v>824</v>
      </c>
      <c r="R77" s="159" t="s">
        <v>91</v>
      </c>
      <c r="S77" s="153">
        <v>41586</v>
      </c>
      <c r="T77" s="154">
        <v>71210601</v>
      </c>
      <c r="U77" s="159" t="s">
        <v>1741</v>
      </c>
      <c r="V77" s="159" t="s">
        <v>85</v>
      </c>
      <c r="W77" s="159" t="s">
        <v>86</v>
      </c>
      <c r="X77" s="159">
        <v>183</v>
      </c>
      <c r="Y77" s="159" t="s">
        <v>87</v>
      </c>
      <c r="Z77" s="168">
        <v>0</v>
      </c>
      <c r="AA77" s="159" t="s">
        <v>87</v>
      </c>
      <c r="AB77" s="153">
        <v>41611</v>
      </c>
      <c r="AC77" s="153">
        <v>41793</v>
      </c>
      <c r="AD77" s="159" t="s">
        <v>88</v>
      </c>
      <c r="AE77" s="160"/>
      <c r="AF77" s="160"/>
      <c r="AG77" s="160"/>
      <c r="AH77" s="160"/>
      <c r="AI77" s="160"/>
      <c r="AJ77" s="160"/>
      <c r="AK77" s="175">
        <v>41488</v>
      </c>
      <c r="AL77" s="175">
        <v>41640</v>
      </c>
      <c r="AM77" s="175">
        <v>42004</v>
      </c>
      <c r="AN77" s="168">
        <v>374000000</v>
      </c>
      <c r="AO77" s="168">
        <v>0</v>
      </c>
      <c r="AP77" s="168">
        <v>0</v>
      </c>
      <c r="AQ77" s="168">
        <v>374000000</v>
      </c>
    </row>
    <row r="78" spans="1:43" s="64" customFormat="1" ht="30.75" customHeight="1" x14ac:dyDescent="0.25">
      <c r="A78" s="17">
        <v>890905211</v>
      </c>
      <c r="B78" s="201" t="s">
        <v>1775</v>
      </c>
      <c r="C78" s="17" t="s">
        <v>76</v>
      </c>
      <c r="D78" s="169">
        <v>4482324766452</v>
      </c>
      <c r="E78" s="18" t="s">
        <v>77</v>
      </c>
      <c r="F78" s="17" t="s">
        <v>78</v>
      </c>
      <c r="G78" s="17" t="s">
        <v>14</v>
      </c>
      <c r="H78" s="152" t="s">
        <v>393</v>
      </c>
      <c r="I78" s="159" t="s">
        <v>79</v>
      </c>
      <c r="J78" s="271" t="s">
        <v>80</v>
      </c>
      <c r="K78" s="226" t="s">
        <v>94</v>
      </c>
      <c r="L78" s="159" t="s">
        <v>82</v>
      </c>
      <c r="M78" s="273" t="s">
        <v>99</v>
      </c>
      <c r="N78" s="167" t="s">
        <v>825</v>
      </c>
      <c r="O78" s="168">
        <v>32661146</v>
      </c>
      <c r="P78" s="154">
        <v>800214750</v>
      </c>
      <c r="Q78" s="159" t="s">
        <v>826</v>
      </c>
      <c r="R78" s="159" t="s">
        <v>91</v>
      </c>
      <c r="S78" s="153">
        <v>41586</v>
      </c>
      <c r="T78" s="154">
        <v>39443882</v>
      </c>
      <c r="U78" s="159" t="s">
        <v>1430</v>
      </c>
      <c r="V78" s="159" t="s">
        <v>85</v>
      </c>
      <c r="W78" s="159" t="s">
        <v>86</v>
      </c>
      <c r="X78" s="159">
        <v>54</v>
      </c>
      <c r="Y78" s="159" t="s">
        <v>87</v>
      </c>
      <c r="Z78" s="168">
        <v>0</v>
      </c>
      <c r="AA78" s="159" t="s">
        <v>87</v>
      </c>
      <c r="AB78" s="153">
        <v>41586</v>
      </c>
      <c r="AC78" s="153">
        <v>41639</v>
      </c>
      <c r="AD78" s="159" t="s">
        <v>88</v>
      </c>
      <c r="AE78" s="160"/>
      <c r="AF78" s="160"/>
      <c r="AG78" s="160"/>
      <c r="AH78" s="160"/>
      <c r="AI78" s="160"/>
      <c r="AJ78" s="160"/>
      <c r="AK78" s="175">
        <v>41488</v>
      </c>
      <c r="AL78" s="175">
        <v>41640</v>
      </c>
      <c r="AM78" s="175">
        <v>42004</v>
      </c>
      <c r="AN78" s="168">
        <v>1913528000</v>
      </c>
      <c r="AO78" s="168">
        <v>0</v>
      </c>
      <c r="AP78" s="168">
        <v>0</v>
      </c>
      <c r="AQ78" s="168">
        <v>1913528000</v>
      </c>
    </row>
    <row r="79" spans="1:43" s="64" customFormat="1" ht="30.75" customHeight="1" x14ac:dyDescent="0.25">
      <c r="A79" s="17">
        <v>890905211</v>
      </c>
      <c r="B79" s="201" t="s">
        <v>1775</v>
      </c>
      <c r="C79" s="17" t="s">
        <v>76</v>
      </c>
      <c r="D79" s="169">
        <v>4482324766452</v>
      </c>
      <c r="E79" s="18" t="s">
        <v>77</v>
      </c>
      <c r="F79" s="17" t="s">
        <v>78</v>
      </c>
      <c r="G79" s="17" t="s">
        <v>14</v>
      </c>
      <c r="H79" s="152" t="s">
        <v>394</v>
      </c>
      <c r="I79" s="159" t="s">
        <v>79</v>
      </c>
      <c r="J79" s="271" t="s">
        <v>80</v>
      </c>
      <c r="K79" s="226" t="s">
        <v>94</v>
      </c>
      <c r="L79" s="159" t="s">
        <v>82</v>
      </c>
      <c r="M79" s="159" t="s">
        <v>83</v>
      </c>
      <c r="N79" s="167" t="s">
        <v>827</v>
      </c>
      <c r="O79" s="168">
        <v>3345000000</v>
      </c>
      <c r="P79" s="154">
        <v>890909297</v>
      </c>
      <c r="Q79" s="159" t="s">
        <v>828</v>
      </c>
      <c r="R79" s="159" t="s">
        <v>91</v>
      </c>
      <c r="S79" s="153">
        <v>41586</v>
      </c>
      <c r="T79" s="154">
        <v>43205852</v>
      </c>
      <c r="U79" s="159" t="s">
        <v>1761</v>
      </c>
      <c r="V79" s="159" t="s">
        <v>85</v>
      </c>
      <c r="W79" s="159" t="s">
        <v>86</v>
      </c>
      <c r="X79" s="159">
        <v>54</v>
      </c>
      <c r="Y79" s="159" t="s">
        <v>87</v>
      </c>
      <c r="Z79" s="168">
        <v>0</v>
      </c>
      <c r="AA79" s="159" t="s">
        <v>87</v>
      </c>
      <c r="AB79" s="153">
        <v>41586</v>
      </c>
      <c r="AC79" s="153">
        <v>41639</v>
      </c>
      <c r="AD79" s="159" t="s">
        <v>88</v>
      </c>
      <c r="AE79" s="160"/>
      <c r="AF79" s="160"/>
      <c r="AG79" s="160"/>
      <c r="AH79" s="160"/>
      <c r="AI79" s="160"/>
      <c r="AJ79" s="160"/>
      <c r="AK79" s="162"/>
      <c r="AL79" s="162"/>
      <c r="AM79" s="162"/>
      <c r="AN79" s="162"/>
      <c r="AO79" s="162"/>
      <c r="AP79" s="162"/>
      <c r="AQ79" s="162"/>
    </row>
    <row r="80" spans="1:43" s="64" customFormat="1" ht="30.75" customHeight="1" x14ac:dyDescent="0.25">
      <c r="A80" s="17">
        <v>890905211</v>
      </c>
      <c r="B80" s="201" t="s">
        <v>1775</v>
      </c>
      <c r="C80" s="17" t="s">
        <v>76</v>
      </c>
      <c r="D80" s="169">
        <v>4482324766452</v>
      </c>
      <c r="E80" s="18" t="s">
        <v>77</v>
      </c>
      <c r="F80" s="17" t="s">
        <v>78</v>
      </c>
      <c r="G80" s="17" t="s">
        <v>14</v>
      </c>
      <c r="H80" s="152" t="s">
        <v>395</v>
      </c>
      <c r="I80" s="159" t="s">
        <v>79</v>
      </c>
      <c r="J80" s="271" t="s">
        <v>80</v>
      </c>
      <c r="K80" s="226" t="s">
        <v>94</v>
      </c>
      <c r="L80" s="159" t="s">
        <v>82</v>
      </c>
      <c r="M80" s="159" t="s">
        <v>131</v>
      </c>
      <c r="N80" s="167" t="s">
        <v>829</v>
      </c>
      <c r="O80" s="168">
        <v>1304480100</v>
      </c>
      <c r="P80" s="154">
        <v>890984630</v>
      </c>
      <c r="Q80" s="159" t="s">
        <v>830</v>
      </c>
      <c r="R80" s="159" t="s">
        <v>91</v>
      </c>
      <c r="S80" s="153">
        <v>41586</v>
      </c>
      <c r="T80" s="154">
        <v>70115111</v>
      </c>
      <c r="U80" s="159" t="s">
        <v>1412</v>
      </c>
      <c r="V80" s="159" t="s">
        <v>85</v>
      </c>
      <c r="W80" s="159" t="s">
        <v>86</v>
      </c>
      <c r="X80" s="159">
        <v>54</v>
      </c>
      <c r="Y80" s="159" t="s">
        <v>87</v>
      </c>
      <c r="Z80" s="168">
        <v>0</v>
      </c>
      <c r="AA80" s="159" t="s">
        <v>87</v>
      </c>
      <c r="AB80" s="153">
        <v>41586</v>
      </c>
      <c r="AC80" s="153">
        <v>41639</v>
      </c>
      <c r="AD80" s="159" t="s">
        <v>87</v>
      </c>
      <c r="AE80" s="160"/>
      <c r="AF80" s="160"/>
      <c r="AG80" s="160"/>
      <c r="AH80" s="160"/>
      <c r="AI80" s="160"/>
      <c r="AJ80" s="160"/>
      <c r="AK80" s="160"/>
      <c r="AL80" s="160"/>
      <c r="AM80" s="160"/>
      <c r="AN80" s="160"/>
      <c r="AO80" s="160"/>
      <c r="AP80" s="160"/>
      <c r="AQ80" s="160"/>
    </row>
    <row r="81" spans="1:43" s="64" customFormat="1" ht="30.75" customHeight="1" x14ac:dyDescent="0.25">
      <c r="A81" s="17">
        <v>890905211</v>
      </c>
      <c r="B81" s="201" t="s">
        <v>1775</v>
      </c>
      <c r="C81" s="17" t="s">
        <v>76</v>
      </c>
      <c r="D81" s="169">
        <v>4482324766452</v>
      </c>
      <c r="E81" s="18" t="s">
        <v>77</v>
      </c>
      <c r="F81" s="17" t="s">
        <v>78</v>
      </c>
      <c r="G81" s="17" t="s">
        <v>14</v>
      </c>
      <c r="H81" s="152" t="s">
        <v>396</v>
      </c>
      <c r="I81" s="159" t="s">
        <v>79</v>
      </c>
      <c r="J81" s="271" t="s">
        <v>80</v>
      </c>
      <c r="K81" s="226" t="s">
        <v>94</v>
      </c>
      <c r="L81" s="159" t="s">
        <v>82</v>
      </c>
      <c r="M81" s="159" t="s">
        <v>131</v>
      </c>
      <c r="N81" s="167" t="s">
        <v>831</v>
      </c>
      <c r="O81" s="168">
        <v>9018566909</v>
      </c>
      <c r="P81" s="154">
        <v>900019519</v>
      </c>
      <c r="Q81" s="159" t="s">
        <v>819</v>
      </c>
      <c r="R81" s="159" t="s">
        <v>91</v>
      </c>
      <c r="S81" s="153">
        <v>41586</v>
      </c>
      <c r="T81" s="154">
        <v>70115111</v>
      </c>
      <c r="U81" s="159" t="s">
        <v>1412</v>
      </c>
      <c r="V81" s="159" t="s">
        <v>85</v>
      </c>
      <c r="W81" s="159" t="s">
        <v>86</v>
      </c>
      <c r="X81" s="159">
        <v>54</v>
      </c>
      <c r="Y81" s="159" t="s">
        <v>87</v>
      </c>
      <c r="Z81" s="168">
        <v>0</v>
      </c>
      <c r="AA81" s="159" t="s">
        <v>87</v>
      </c>
      <c r="AB81" s="153">
        <v>41586</v>
      </c>
      <c r="AC81" s="153">
        <v>41639</v>
      </c>
      <c r="AD81" s="159" t="s">
        <v>87</v>
      </c>
      <c r="AE81" s="160"/>
      <c r="AF81" s="160"/>
      <c r="AG81" s="160"/>
      <c r="AH81" s="160"/>
      <c r="AI81" s="160"/>
      <c r="AJ81" s="160"/>
      <c r="AK81" s="160"/>
      <c r="AL81" s="160"/>
      <c r="AM81" s="160"/>
      <c r="AN81" s="160"/>
      <c r="AO81" s="160"/>
      <c r="AP81" s="160"/>
      <c r="AQ81" s="160"/>
    </row>
    <row r="82" spans="1:43" s="64" customFormat="1" ht="30.75" customHeight="1" x14ac:dyDescent="0.25">
      <c r="A82" s="17">
        <v>890905211</v>
      </c>
      <c r="B82" s="201" t="s">
        <v>1775</v>
      </c>
      <c r="C82" s="17" t="s">
        <v>76</v>
      </c>
      <c r="D82" s="169">
        <v>4482324766452</v>
      </c>
      <c r="E82" s="18" t="s">
        <v>77</v>
      </c>
      <c r="F82" s="17" t="s">
        <v>78</v>
      </c>
      <c r="G82" s="17" t="s">
        <v>14</v>
      </c>
      <c r="H82" s="152" t="s">
        <v>397</v>
      </c>
      <c r="I82" s="159" t="s">
        <v>79</v>
      </c>
      <c r="J82" s="271" t="s">
        <v>80</v>
      </c>
      <c r="K82" s="226" t="s">
        <v>162</v>
      </c>
      <c r="L82" s="159" t="s">
        <v>82</v>
      </c>
      <c r="M82" s="159" t="s">
        <v>83</v>
      </c>
      <c r="N82" s="167" t="s">
        <v>832</v>
      </c>
      <c r="O82" s="168">
        <v>4523613</v>
      </c>
      <c r="P82" s="154">
        <v>43164931</v>
      </c>
      <c r="Q82" s="159" t="s">
        <v>833</v>
      </c>
      <c r="R82" s="159" t="s">
        <v>84</v>
      </c>
      <c r="S82" s="153">
        <v>41586</v>
      </c>
      <c r="T82" s="154">
        <v>43599008</v>
      </c>
      <c r="U82" s="159" t="s">
        <v>1622</v>
      </c>
      <c r="V82" s="159" t="s">
        <v>85</v>
      </c>
      <c r="W82" s="159" t="s">
        <v>86</v>
      </c>
      <c r="X82" s="159">
        <v>54</v>
      </c>
      <c r="Y82" s="159" t="s">
        <v>87</v>
      </c>
      <c r="Z82" s="168">
        <v>0</v>
      </c>
      <c r="AA82" s="159" t="s">
        <v>87</v>
      </c>
      <c r="AB82" s="153">
        <v>41586</v>
      </c>
      <c r="AC82" s="153">
        <v>41639</v>
      </c>
      <c r="AD82" s="159" t="s">
        <v>88</v>
      </c>
      <c r="AE82" s="160"/>
      <c r="AF82" s="160"/>
      <c r="AG82" s="160"/>
      <c r="AH82" s="160"/>
      <c r="AI82" s="160"/>
      <c r="AJ82" s="160"/>
      <c r="AK82" s="162"/>
      <c r="AL82" s="162"/>
      <c r="AM82" s="162"/>
      <c r="AN82" s="162"/>
      <c r="AO82" s="162"/>
      <c r="AP82" s="162"/>
      <c r="AQ82" s="162"/>
    </row>
    <row r="83" spans="1:43" s="64" customFormat="1" ht="30.75" customHeight="1" x14ac:dyDescent="0.25">
      <c r="A83" s="17">
        <v>890905211</v>
      </c>
      <c r="B83" s="201" t="s">
        <v>1775</v>
      </c>
      <c r="C83" s="17" t="s">
        <v>76</v>
      </c>
      <c r="D83" s="169">
        <v>4482324766452</v>
      </c>
      <c r="E83" s="18" t="s">
        <v>77</v>
      </c>
      <c r="F83" s="17" t="s">
        <v>78</v>
      </c>
      <c r="G83" s="17" t="s">
        <v>14</v>
      </c>
      <c r="H83" s="152" t="s">
        <v>398</v>
      </c>
      <c r="I83" s="159" t="s">
        <v>79</v>
      </c>
      <c r="J83" s="271" t="s">
        <v>80</v>
      </c>
      <c r="K83" s="226" t="s">
        <v>94</v>
      </c>
      <c r="L83" s="159" t="s">
        <v>82</v>
      </c>
      <c r="M83" s="159" t="s">
        <v>83</v>
      </c>
      <c r="N83" s="167" t="s">
        <v>834</v>
      </c>
      <c r="O83" s="168">
        <v>4245214800</v>
      </c>
      <c r="P83" s="154">
        <v>900014480</v>
      </c>
      <c r="Q83" s="159" t="s">
        <v>835</v>
      </c>
      <c r="R83" s="159" t="s">
        <v>91</v>
      </c>
      <c r="S83" s="153">
        <v>41586</v>
      </c>
      <c r="T83" s="154">
        <v>71796834</v>
      </c>
      <c r="U83" s="159" t="s">
        <v>1574</v>
      </c>
      <c r="V83" s="159" t="s">
        <v>85</v>
      </c>
      <c r="W83" s="159" t="s">
        <v>86</v>
      </c>
      <c r="X83" s="159">
        <v>54</v>
      </c>
      <c r="Y83" s="159" t="s">
        <v>87</v>
      </c>
      <c r="Z83" s="168">
        <v>0</v>
      </c>
      <c r="AA83" s="159" t="s">
        <v>87</v>
      </c>
      <c r="AB83" s="153">
        <v>41586</v>
      </c>
      <c r="AC83" s="153">
        <v>41639</v>
      </c>
      <c r="AD83" s="159" t="s">
        <v>87</v>
      </c>
      <c r="AE83" s="160"/>
      <c r="AF83" s="160"/>
      <c r="AG83" s="160"/>
      <c r="AH83" s="160"/>
      <c r="AI83" s="160"/>
      <c r="AJ83" s="160"/>
      <c r="AK83" s="162"/>
      <c r="AL83" s="162"/>
      <c r="AM83" s="162"/>
      <c r="AN83" s="161"/>
      <c r="AO83" s="161"/>
      <c r="AP83" s="161"/>
      <c r="AQ83" s="161"/>
    </row>
    <row r="84" spans="1:43" s="64" customFormat="1" ht="30.75" customHeight="1" x14ac:dyDescent="0.25">
      <c r="A84" s="17">
        <v>890905211</v>
      </c>
      <c r="B84" s="201" t="s">
        <v>1775</v>
      </c>
      <c r="C84" s="17" t="s">
        <v>76</v>
      </c>
      <c r="D84" s="169">
        <v>4482324766452</v>
      </c>
      <c r="E84" s="18" t="s">
        <v>77</v>
      </c>
      <c r="F84" s="17" t="s">
        <v>78</v>
      </c>
      <c r="G84" s="17" t="s">
        <v>14</v>
      </c>
      <c r="H84" s="152" t="s">
        <v>399</v>
      </c>
      <c r="I84" s="159" t="s">
        <v>79</v>
      </c>
      <c r="J84" s="271" t="s">
        <v>80</v>
      </c>
      <c r="K84" s="226" t="s">
        <v>94</v>
      </c>
      <c r="L84" s="159" t="s">
        <v>82</v>
      </c>
      <c r="M84" s="159" t="s">
        <v>83</v>
      </c>
      <c r="N84" s="167" t="s">
        <v>836</v>
      </c>
      <c r="O84" s="168">
        <v>2797600000</v>
      </c>
      <c r="P84" s="154">
        <v>800223337</v>
      </c>
      <c r="Q84" s="159" t="s">
        <v>766</v>
      </c>
      <c r="R84" s="159" t="s">
        <v>91</v>
      </c>
      <c r="S84" s="153">
        <v>41586</v>
      </c>
      <c r="T84" s="154">
        <v>71796834</v>
      </c>
      <c r="U84" s="159" t="s">
        <v>1574</v>
      </c>
      <c r="V84" s="159" t="s">
        <v>85</v>
      </c>
      <c r="W84" s="159" t="s">
        <v>86</v>
      </c>
      <c r="X84" s="159">
        <v>54</v>
      </c>
      <c r="Y84" s="159" t="s">
        <v>87</v>
      </c>
      <c r="Z84" s="168">
        <v>0</v>
      </c>
      <c r="AA84" s="159" t="s">
        <v>87</v>
      </c>
      <c r="AB84" s="153">
        <v>41586</v>
      </c>
      <c r="AC84" s="153">
        <v>41639</v>
      </c>
      <c r="AD84" s="159" t="s">
        <v>87</v>
      </c>
      <c r="AE84" s="160"/>
      <c r="AF84" s="160"/>
      <c r="AG84" s="160"/>
      <c r="AH84" s="160"/>
      <c r="AI84" s="160"/>
      <c r="AJ84" s="160"/>
      <c r="AK84" s="162"/>
      <c r="AL84" s="162"/>
      <c r="AM84" s="162"/>
      <c r="AN84" s="161"/>
      <c r="AO84" s="161"/>
      <c r="AP84" s="161"/>
      <c r="AQ84" s="161"/>
    </row>
    <row r="85" spans="1:43" s="64" customFormat="1" ht="30.75" customHeight="1" x14ac:dyDescent="0.25">
      <c r="A85" s="17">
        <v>890905211</v>
      </c>
      <c r="B85" s="201" t="s">
        <v>1775</v>
      </c>
      <c r="C85" s="17" t="s">
        <v>76</v>
      </c>
      <c r="D85" s="169">
        <v>4482324766452</v>
      </c>
      <c r="E85" s="18" t="s">
        <v>77</v>
      </c>
      <c r="F85" s="17" t="s">
        <v>78</v>
      </c>
      <c r="G85" s="17" t="s">
        <v>14</v>
      </c>
      <c r="H85" s="152">
        <v>4600051366</v>
      </c>
      <c r="I85" s="159" t="s">
        <v>79</v>
      </c>
      <c r="J85" s="271" t="s">
        <v>80</v>
      </c>
      <c r="K85" s="226" t="s">
        <v>94</v>
      </c>
      <c r="L85" s="159" t="s">
        <v>82</v>
      </c>
      <c r="M85" s="159" t="s">
        <v>83</v>
      </c>
      <c r="N85" s="167" t="s">
        <v>837</v>
      </c>
      <c r="O85" s="168">
        <v>1025279326</v>
      </c>
      <c r="P85" s="154">
        <v>800223337</v>
      </c>
      <c r="Q85" s="159" t="s">
        <v>766</v>
      </c>
      <c r="R85" s="159" t="s">
        <v>91</v>
      </c>
      <c r="S85" s="153">
        <v>41586</v>
      </c>
      <c r="T85" s="154">
        <v>71796834</v>
      </c>
      <c r="U85" s="159" t="s">
        <v>1574</v>
      </c>
      <c r="V85" s="159" t="s">
        <v>85</v>
      </c>
      <c r="W85" s="159" t="s">
        <v>86</v>
      </c>
      <c r="X85" s="159">
        <v>54</v>
      </c>
      <c r="Y85" s="159" t="s">
        <v>87</v>
      </c>
      <c r="Z85" s="168">
        <v>0</v>
      </c>
      <c r="AA85" s="159" t="s">
        <v>87</v>
      </c>
      <c r="AB85" s="153">
        <v>41586</v>
      </c>
      <c r="AC85" s="153">
        <v>41639</v>
      </c>
      <c r="AD85" s="159" t="s">
        <v>87</v>
      </c>
      <c r="AE85" s="160"/>
      <c r="AF85" s="160"/>
      <c r="AG85" s="160"/>
      <c r="AH85" s="160"/>
      <c r="AI85" s="160"/>
      <c r="AJ85" s="160"/>
      <c r="AK85" s="162"/>
      <c r="AL85" s="162"/>
      <c r="AM85" s="162"/>
      <c r="AN85" s="161"/>
      <c r="AO85" s="161"/>
      <c r="AP85" s="161"/>
      <c r="AQ85" s="161"/>
    </row>
    <row r="86" spans="1:43" s="64" customFormat="1" ht="30.75" customHeight="1" x14ac:dyDescent="0.25">
      <c r="A86" s="17">
        <v>890905211</v>
      </c>
      <c r="B86" s="201" t="s">
        <v>1775</v>
      </c>
      <c r="C86" s="17" t="s">
        <v>76</v>
      </c>
      <c r="D86" s="169">
        <v>4482324766452</v>
      </c>
      <c r="E86" s="18" t="s">
        <v>77</v>
      </c>
      <c r="F86" s="17" t="s">
        <v>78</v>
      </c>
      <c r="G86" s="17" t="s">
        <v>14</v>
      </c>
      <c r="H86" s="152" t="s">
        <v>400</v>
      </c>
      <c r="I86" s="159" t="s">
        <v>79</v>
      </c>
      <c r="J86" s="271" t="s">
        <v>80</v>
      </c>
      <c r="K86" s="226" t="s">
        <v>81</v>
      </c>
      <c r="L86" s="159" t="s">
        <v>82</v>
      </c>
      <c r="M86" s="159" t="s">
        <v>131</v>
      </c>
      <c r="N86" s="167" t="s">
        <v>838</v>
      </c>
      <c r="O86" s="168">
        <v>1989233010</v>
      </c>
      <c r="P86" s="154">
        <v>890980134</v>
      </c>
      <c r="Q86" s="159" t="s">
        <v>764</v>
      </c>
      <c r="R86" s="159" t="s">
        <v>91</v>
      </c>
      <c r="S86" s="153">
        <v>41586</v>
      </c>
      <c r="T86" s="154">
        <v>70136661</v>
      </c>
      <c r="U86" s="159" t="s">
        <v>1580</v>
      </c>
      <c r="V86" s="159" t="s">
        <v>85</v>
      </c>
      <c r="W86" s="159" t="s">
        <v>86</v>
      </c>
      <c r="X86" s="159">
        <v>54</v>
      </c>
      <c r="Y86" s="159" t="s">
        <v>87</v>
      </c>
      <c r="Z86" s="168">
        <v>0</v>
      </c>
      <c r="AA86" s="159" t="s">
        <v>87</v>
      </c>
      <c r="AB86" s="153">
        <v>41586</v>
      </c>
      <c r="AC86" s="153">
        <v>41639</v>
      </c>
      <c r="AD86" s="159" t="s">
        <v>87</v>
      </c>
      <c r="AE86" s="160"/>
      <c r="AF86" s="160"/>
      <c r="AG86" s="160"/>
      <c r="AH86" s="160"/>
      <c r="AI86" s="160"/>
      <c r="AJ86" s="160"/>
      <c r="AK86" s="175">
        <v>41498</v>
      </c>
      <c r="AL86" s="175">
        <v>41640</v>
      </c>
      <c r="AM86" s="175">
        <v>42004</v>
      </c>
      <c r="AN86" s="168">
        <v>133200000</v>
      </c>
      <c r="AO86" s="168">
        <v>0</v>
      </c>
      <c r="AP86" s="168">
        <v>0</v>
      </c>
      <c r="AQ86" s="168">
        <v>133200000</v>
      </c>
    </row>
    <row r="87" spans="1:43" s="64" customFormat="1" ht="30.75" customHeight="1" x14ac:dyDescent="0.25">
      <c r="A87" s="17">
        <v>890905211</v>
      </c>
      <c r="B87" s="201" t="s">
        <v>1775</v>
      </c>
      <c r="C87" s="17" t="s">
        <v>76</v>
      </c>
      <c r="D87" s="169">
        <v>4482324766452</v>
      </c>
      <c r="E87" s="18" t="s">
        <v>77</v>
      </c>
      <c r="F87" s="17" t="s">
        <v>78</v>
      </c>
      <c r="G87" s="17" t="s">
        <v>14</v>
      </c>
      <c r="H87" s="152">
        <v>4600051369</v>
      </c>
      <c r="I87" s="159" t="s">
        <v>79</v>
      </c>
      <c r="J87" s="271" t="s">
        <v>80</v>
      </c>
      <c r="K87" s="226" t="s">
        <v>94</v>
      </c>
      <c r="L87" s="159" t="s">
        <v>82</v>
      </c>
      <c r="M87" s="159" t="s">
        <v>83</v>
      </c>
      <c r="N87" s="167" t="s">
        <v>839</v>
      </c>
      <c r="O87" s="168">
        <v>9945349727</v>
      </c>
      <c r="P87" s="154">
        <v>800223337</v>
      </c>
      <c r="Q87" s="159" t="s">
        <v>766</v>
      </c>
      <c r="R87" s="159" t="s">
        <v>91</v>
      </c>
      <c r="S87" s="153">
        <v>41586</v>
      </c>
      <c r="T87" s="154">
        <v>71796834</v>
      </c>
      <c r="U87" s="159" t="s">
        <v>1574</v>
      </c>
      <c r="V87" s="159" t="s">
        <v>85</v>
      </c>
      <c r="W87" s="159" t="s">
        <v>86</v>
      </c>
      <c r="X87" s="159">
        <v>54</v>
      </c>
      <c r="Y87" s="159" t="s">
        <v>87</v>
      </c>
      <c r="Z87" s="168">
        <v>0</v>
      </c>
      <c r="AA87" s="159" t="s">
        <v>87</v>
      </c>
      <c r="AB87" s="153">
        <v>41586</v>
      </c>
      <c r="AC87" s="153">
        <v>41639</v>
      </c>
      <c r="AD87" s="159" t="s">
        <v>88</v>
      </c>
      <c r="AE87" s="160"/>
      <c r="AF87" s="160"/>
      <c r="AG87" s="160"/>
      <c r="AH87" s="160"/>
      <c r="AI87" s="160"/>
      <c r="AJ87" s="160"/>
      <c r="AK87" s="162"/>
      <c r="AL87" s="162"/>
      <c r="AM87" s="162"/>
      <c r="AN87" s="168"/>
      <c r="AO87" s="161"/>
      <c r="AP87" s="161"/>
      <c r="AQ87" s="161"/>
    </row>
    <row r="88" spans="1:43" s="64" customFormat="1" ht="30.75" customHeight="1" x14ac:dyDescent="0.25">
      <c r="A88" s="17">
        <v>890905211</v>
      </c>
      <c r="B88" s="201" t="s">
        <v>1775</v>
      </c>
      <c r="C88" s="17" t="s">
        <v>76</v>
      </c>
      <c r="D88" s="169">
        <v>4482324766452</v>
      </c>
      <c r="E88" s="18" t="s">
        <v>77</v>
      </c>
      <c r="F88" s="17" t="s">
        <v>78</v>
      </c>
      <c r="G88" s="17" t="s">
        <v>14</v>
      </c>
      <c r="H88" s="152" t="s">
        <v>401</v>
      </c>
      <c r="I88" s="159" t="s">
        <v>79</v>
      </c>
      <c r="J88" s="271" t="s">
        <v>80</v>
      </c>
      <c r="K88" s="226" t="s">
        <v>94</v>
      </c>
      <c r="L88" s="159" t="s">
        <v>82</v>
      </c>
      <c r="M88" s="159" t="s">
        <v>83</v>
      </c>
      <c r="N88" s="167" t="s">
        <v>840</v>
      </c>
      <c r="O88" s="168">
        <v>1888953200</v>
      </c>
      <c r="P88" s="154">
        <v>890984761</v>
      </c>
      <c r="Q88" s="159" t="s">
        <v>811</v>
      </c>
      <c r="R88" s="159" t="s">
        <v>91</v>
      </c>
      <c r="S88" s="153">
        <v>41586</v>
      </c>
      <c r="T88" s="154">
        <v>15425781</v>
      </c>
      <c r="U88" s="159" t="s">
        <v>1592</v>
      </c>
      <c r="V88" s="159" t="s">
        <v>85</v>
      </c>
      <c r="W88" s="159" t="s">
        <v>86</v>
      </c>
      <c r="X88" s="159">
        <v>54</v>
      </c>
      <c r="Y88" s="159" t="s">
        <v>87</v>
      </c>
      <c r="Z88" s="168">
        <v>0</v>
      </c>
      <c r="AA88" s="159" t="s">
        <v>87</v>
      </c>
      <c r="AB88" s="153">
        <v>41586</v>
      </c>
      <c r="AC88" s="153">
        <v>41639</v>
      </c>
      <c r="AD88" s="159" t="s">
        <v>88</v>
      </c>
      <c r="AE88" s="160"/>
      <c r="AF88" s="160"/>
      <c r="AG88" s="160"/>
      <c r="AH88" s="160"/>
      <c r="AI88" s="160"/>
      <c r="AJ88" s="160"/>
      <c r="AK88" s="162"/>
      <c r="AL88" s="162"/>
      <c r="AM88" s="162"/>
      <c r="AN88" s="168"/>
      <c r="AO88" s="162"/>
      <c r="AP88" s="162"/>
      <c r="AQ88" s="162"/>
    </row>
    <row r="89" spans="1:43" s="64" customFormat="1" ht="30.75" customHeight="1" x14ac:dyDescent="0.25">
      <c r="A89" s="17">
        <v>890905211</v>
      </c>
      <c r="B89" s="201" t="s">
        <v>1775</v>
      </c>
      <c r="C89" s="17" t="s">
        <v>76</v>
      </c>
      <c r="D89" s="169">
        <v>4482324766452</v>
      </c>
      <c r="E89" s="18" t="s">
        <v>77</v>
      </c>
      <c r="F89" s="17" t="s">
        <v>78</v>
      </c>
      <c r="G89" s="17" t="s">
        <v>14</v>
      </c>
      <c r="H89" s="152">
        <v>4600051373</v>
      </c>
      <c r="I89" s="159" t="s">
        <v>92</v>
      </c>
      <c r="J89" s="159" t="s">
        <v>1</v>
      </c>
      <c r="K89" s="226" t="s">
        <v>90</v>
      </c>
      <c r="L89" s="159" t="s">
        <v>82</v>
      </c>
      <c r="M89" s="159" t="s">
        <v>83</v>
      </c>
      <c r="N89" s="167" t="s">
        <v>841</v>
      </c>
      <c r="O89" s="168">
        <v>110665945</v>
      </c>
      <c r="P89" s="154">
        <v>811037172</v>
      </c>
      <c r="Q89" s="159" t="s">
        <v>750</v>
      </c>
      <c r="R89" s="159" t="s">
        <v>91</v>
      </c>
      <c r="S89" s="153">
        <v>41460</v>
      </c>
      <c r="T89" s="154">
        <v>43453858</v>
      </c>
      <c r="U89" s="159" t="s">
        <v>1562</v>
      </c>
      <c r="V89" s="159" t="s">
        <v>85</v>
      </c>
      <c r="W89" s="159" t="s">
        <v>86</v>
      </c>
      <c r="X89" s="159">
        <v>119</v>
      </c>
      <c r="Y89" s="159" t="s">
        <v>87</v>
      </c>
      <c r="Z89" s="168">
        <v>0</v>
      </c>
      <c r="AA89" s="159" t="s">
        <v>87</v>
      </c>
      <c r="AB89" s="153">
        <v>41600</v>
      </c>
      <c r="AC89" s="153">
        <v>41718</v>
      </c>
      <c r="AD89" s="159" t="s">
        <v>87</v>
      </c>
      <c r="AE89" s="160"/>
      <c r="AF89" s="160"/>
      <c r="AG89" s="160"/>
      <c r="AH89" s="160"/>
      <c r="AI89" s="160"/>
      <c r="AJ89" s="160"/>
      <c r="AK89" s="162"/>
      <c r="AL89" s="162"/>
      <c r="AM89" s="162"/>
      <c r="AN89" s="168"/>
      <c r="AO89" s="162"/>
      <c r="AP89" s="162"/>
      <c r="AQ89" s="162"/>
    </row>
    <row r="90" spans="1:43" s="64" customFormat="1" ht="30.75" customHeight="1" x14ac:dyDescent="0.25">
      <c r="A90" s="17">
        <v>890905211</v>
      </c>
      <c r="B90" s="201" t="s">
        <v>1775</v>
      </c>
      <c r="C90" s="17" t="s">
        <v>76</v>
      </c>
      <c r="D90" s="169">
        <v>4482324766452</v>
      </c>
      <c r="E90" s="18" t="s">
        <v>77</v>
      </c>
      <c r="F90" s="17" t="s">
        <v>78</v>
      </c>
      <c r="G90" s="17" t="s">
        <v>14</v>
      </c>
      <c r="H90" s="152" t="s">
        <v>402</v>
      </c>
      <c r="I90" s="159" t="s">
        <v>92</v>
      </c>
      <c r="J90" s="159" t="s">
        <v>1</v>
      </c>
      <c r="K90" s="226" t="s">
        <v>90</v>
      </c>
      <c r="L90" s="159" t="s">
        <v>82</v>
      </c>
      <c r="M90" s="159" t="s">
        <v>83</v>
      </c>
      <c r="N90" s="167" t="s">
        <v>842</v>
      </c>
      <c r="O90" s="168">
        <v>155590618</v>
      </c>
      <c r="P90" s="154">
        <v>811012634</v>
      </c>
      <c r="Q90" s="159" t="s">
        <v>843</v>
      </c>
      <c r="R90" s="159" t="s">
        <v>91</v>
      </c>
      <c r="S90" s="153">
        <v>41459</v>
      </c>
      <c r="T90" s="154">
        <v>39383321</v>
      </c>
      <c r="U90" s="159" t="s">
        <v>1563</v>
      </c>
      <c r="V90" s="159" t="s">
        <v>85</v>
      </c>
      <c r="W90" s="159" t="s">
        <v>86</v>
      </c>
      <c r="X90" s="159">
        <v>35</v>
      </c>
      <c r="Y90" s="159" t="s">
        <v>87</v>
      </c>
      <c r="Z90" s="168">
        <v>0</v>
      </c>
      <c r="AA90" s="159" t="s">
        <v>87</v>
      </c>
      <c r="AB90" s="153">
        <v>41605</v>
      </c>
      <c r="AC90" s="153">
        <v>41639</v>
      </c>
      <c r="AD90" s="159" t="s">
        <v>87</v>
      </c>
      <c r="AE90" s="160"/>
      <c r="AF90" s="160"/>
      <c r="AG90" s="160"/>
      <c r="AH90" s="160"/>
      <c r="AI90" s="160"/>
      <c r="AJ90" s="160"/>
      <c r="AK90" s="162"/>
      <c r="AL90" s="162"/>
      <c r="AM90" s="162"/>
      <c r="AN90" s="168"/>
      <c r="AO90" s="162"/>
      <c r="AP90" s="162"/>
      <c r="AQ90" s="162"/>
    </row>
    <row r="91" spans="1:43" s="64" customFormat="1" ht="30.75" customHeight="1" x14ac:dyDescent="0.25">
      <c r="A91" s="17">
        <v>890905211</v>
      </c>
      <c r="B91" s="201" t="s">
        <v>1775</v>
      </c>
      <c r="C91" s="17" t="s">
        <v>76</v>
      </c>
      <c r="D91" s="169">
        <v>4482324766452</v>
      </c>
      <c r="E91" s="18" t="s">
        <v>77</v>
      </c>
      <c r="F91" s="17" t="s">
        <v>78</v>
      </c>
      <c r="G91" s="17" t="s">
        <v>14</v>
      </c>
      <c r="H91" s="152" t="s">
        <v>403</v>
      </c>
      <c r="I91" s="159" t="s">
        <v>92</v>
      </c>
      <c r="J91" s="159" t="s">
        <v>1</v>
      </c>
      <c r="K91" s="226" t="s">
        <v>90</v>
      </c>
      <c r="L91" s="159" t="s">
        <v>82</v>
      </c>
      <c r="M91" s="159" t="s">
        <v>83</v>
      </c>
      <c r="N91" s="167" t="s">
        <v>844</v>
      </c>
      <c r="O91" s="168">
        <v>148911293</v>
      </c>
      <c r="P91" s="154">
        <v>811005574</v>
      </c>
      <c r="Q91" s="159" t="s">
        <v>845</v>
      </c>
      <c r="R91" s="159" t="s">
        <v>91</v>
      </c>
      <c r="S91" s="153">
        <v>41604</v>
      </c>
      <c r="T91" s="154">
        <v>43023274</v>
      </c>
      <c r="U91" s="159" t="s">
        <v>1601</v>
      </c>
      <c r="V91" s="159" t="s">
        <v>85</v>
      </c>
      <c r="W91" s="159" t="s">
        <v>86</v>
      </c>
      <c r="X91" s="159">
        <v>36</v>
      </c>
      <c r="Y91" s="159" t="s">
        <v>87</v>
      </c>
      <c r="Z91" s="168">
        <v>0</v>
      </c>
      <c r="AA91" s="159" t="s">
        <v>87</v>
      </c>
      <c r="AB91" s="153">
        <v>41604</v>
      </c>
      <c r="AC91" s="153">
        <v>41639</v>
      </c>
      <c r="AD91" s="159" t="s">
        <v>87</v>
      </c>
      <c r="AE91" s="160"/>
      <c r="AF91" s="160"/>
      <c r="AG91" s="160"/>
      <c r="AH91" s="160"/>
      <c r="AI91" s="160"/>
      <c r="AJ91" s="160"/>
      <c r="AK91" s="162"/>
      <c r="AL91" s="162"/>
      <c r="AM91" s="162"/>
      <c r="AN91" s="168"/>
      <c r="AO91" s="162"/>
      <c r="AP91" s="162"/>
      <c r="AQ91" s="162"/>
    </row>
    <row r="92" spans="1:43" s="64" customFormat="1" ht="30.75" customHeight="1" x14ac:dyDescent="0.25">
      <c r="A92" s="17">
        <v>890905211</v>
      </c>
      <c r="B92" s="201" t="s">
        <v>1775</v>
      </c>
      <c r="C92" s="17" t="s">
        <v>100</v>
      </c>
      <c r="D92" s="169">
        <v>4482324766452</v>
      </c>
      <c r="E92" s="18" t="s">
        <v>77</v>
      </c>
      <c r="F92" s="17" t="s">
        <v>78</v>
      </c>
      <c r="G92" s="17" t="s">
        <v>14</v>
      </c>
      <c r="H92" s="152" t="s">
        <v>404</v>
      </c>
      <c r="I92" s="159"/>
      <c r="J92" s="271" t="s">
        <v>80</v>
      </c>
      <c r="K92" s="226" t="s">
        <v>101</v>
      </c>
      <c r="L92" s="159" t="s">
        <v>82</v>
      </c>
      <c r="M92" s="159" t="s">
        <v>83</v>
      </c>
      <c r="N92" s="167" t="s">
        <v>846</v>
      </c>
      <c r="O92" s="168">
        <v>929506134</v>
      </c>
      <c r="P92" s="154">
        <v>811008634</v>
      </c>
      <c r="Q92" s="159" t="s">
        <v>847</v>
      </c>
      <c r="R92" s="159" t="s">
        <v>91</v>
      </c>
      <c r="S92" s="153">
        <v>41596</v>
      </c>
      <c r="T92" s="154">
        <v>71600352</v>
      </c>
      <c r="U92" s="159" t="s">
        <v>1564</v>
      </c>
      <c r="V92" s="159" t="s">
        <v>85</v>
      </c>
      <c r="W92" s="159" t="s">
        <v>86</v>
      </c>
      <c r="X92" s="159">
        <v>44</v>
      </c>
      <c r="Y92" s="159" t="s">
        <v>87</v>
      </c>
      <c r="Z92" s="168">
        <v>0</v>
      </c>
      <c r="AA92" s="159" t="s">
        <v>87</v>
      </c>
      <c r="AB92" s="153">
        <v>41596</v>
      </c>
      <c r="AC92" s="153">
        <v>41639</v>
      </c>
      <c r="AD92" s="159" t="s">
        <v>87</v>
      </c>
      <c r="AE92" s="160"/>
      <c r="AF92" s="160"/>
      <c r="AG92" s="160"/>
      <c r="AH92" s="160"/>
      <c r="AI92" s="160"/>
      <c r="AJ92" s="160"/>
      <c r="AK92" s="162"/>
      <c r="AL92" s="162"/>
      <c r="AM92" s="162"/>
      <c r="AN92" s="168"/>
      <c r="AO92" s="162"/>
      <c r="AP92" s="162"/>
      <c r="AQ92" s="162"/>
    </row>
    <row r="93" spans="1:43" s="64" customFormat="1" ht="30.75" customHeight="1" x14ac:dyDescent="0.25">
      <c r="A93" s="17">
        <v>890905211</v>
      </c>
      <c r="B93" s="201" t="s">
        <v>1775</v>
      </c>
      <c r="C93" s="17" t="s">
        <v>76</v>
      </c>
      <c r="D93" s="169">
        <v>4482324766452</v>
      </c>
      <c r="E93" s="18" t="s">
        <v>77</v>
      </c>
      <c r="F93" s="17" t="s">
        <v>78</v>
      </c>
      <c r="G93" s="17" t="s">
        <v>14</v>
      </c>
      <c r="H93" s="152" t="s">
        <v>405</v>
      </c>
      <c r="I93" s="159" t="s">
        <v>79</v>
      </c>
      <c r="J93" s="271" t="s">
        <v>80</v>
      </c>
      <c r="K93" s="226" t="s">
        <v>90</v>
      </c>
      <c r="L93" s="159" t="s">
        <v>82</v>
      </c>
      <c r="M93" s="159" t="s">
        <v>83</v>
      </c>
      <c r="N93" s="167" t="s">
        <v>848</v>
      </c>
      <c r="O93" s="168">
        <v>6000000</v>
      </c>
      <c r="P93" s="154">
        <v>900307955</v>
      </c>
      <c r="Q93" s="159" t="s">
        <v>849</v>
      </c>
      <c r="R93" s="159" t="s">
        <v>91</v>
      </c>
      <c r="S93" s="153">
        <v>41590</v>
      </c>
      <c r="T93" s="154">
        <v>42885789</v>
      </c>
      <c r="U93" s="159" t="s">
        <v>1431</v>
      </c>
      <c r="V93" s="159" t="s">
        <v>85</v>
      </c>
      <c r="W93" s="159" t="s">
        <v>86</v>
      </c>
      <c r="X93" s="159">
        <v>50</v>
      </c>
      <c r="Y93" s="159" t="s">
        <v>87</v>
      </c>
      <c r="Z93" s="168">
        <v>0</v>
      </c>
      <c r="AA93" s="159" t="s">
        <v>87</v>
      </c>
      <c r="AB93" s="153">
        <v>41590</v>
      </c>
      <c r="AC93" s="153">
        <v>41639</v>
      </c>
      <c r="AD93" s="159" t="s">
        <v>87</v>
      </c>
      <c r="AE93" s="160"/>
      <c r="AF93" s="160"/>
      <c r="AG93" s="160"/>
      <c r="AH93" s="160"/>
      <c r="AI93" s="160"/>
      <c r="AJ93" s="160"/>
      <c r="AK93" s="162"/>
      <c r="AL93" s="162"/>
      <c r="AM93" s="162"/>
      <c r="AN93" s="168"/>
      <c r="AO93" s="162"/>
      <c r="AP93" s="162"/>
      <c r="AQ93" s="162"/>
    </row>
    <row r="94" spans="1:43" s="64" customFormat="1" ht="30.75" customHeight="1" x14ac:dyDescent="0.25">
      <c r="A94" s="17">
        <v>890905211</v>
      </c>
      <c r="B94" s="201" t="s">
        <v>1775</v>
      </c>
      <c r="C94" s="17" t="s">
        <v>76</v>
      </c>
      <c r="D94" s="169">
        <v>4482324766452</v>
      </c>
      <c r="E94" s="18" t="s">
        <v>77</v>
      </c>
      <c r="F94" s="17" t="s">
        <v>78</v>
      </c>
      <c r="G94" s="17" t="s">
        <v>14</v>
      </c>
      <c r="H94" s="152" t="s">
        <v>406</v>
      </c>
      <c r="I94" s="159" t="s">
        <v>79</v>
      </c>
      <c r="J94" s="271" t="s">
        <v>80</v>
      </c>
      <c r="K94" s="226" t="s">
        <v>90</v>
      </c>
      <c r="L94" s="159" t="s">
        <v>82</v>
      </c>
      <c r="M94" s="159" t="s">
        <v>83</v>
      </c>
      <c r="N94" s="167" t="s">
        <v>850</v>
      </c>
      <c r="O94" s="168">
        <v>11000000</v>
      </c>
      <c r="P94" s="154">
        <v>1023830357</v>
      </c>
      <c r="Q94" s="159" t="s">
        <v>851</v>
      </c>
      <c r="R94" s="159" t="s">
        <v>84</v>
      </c>
      <c r="S94" s="153">
        <v>41590</v>
      </c>
      <c r="T94" s="154">
        <v>42965526</v>
      </c>
      <c r="U94" s="159" t="s">
        <v>1565</v>
      </c>
      <c r="V94" s="159" t="s">
        <v>85</v>
      </c>
      <c r="W94" s="159" t="s">
        <v>86</v>
      </c>
      <c r="X94" s="159">
        <v>50</v>
      </c>
      <c r="Y94" s="159" t="s">
        <v>87</v>
      </c>
      <c r="Z94" s="168">
        <v>0</v>
      </c>
      <c r="AA94" s="159" t="s">
        <v>87</v>
      </c>
      <c r="AB94" s="153">
        <v>41590</v>
      </c>
      <c r="AC94" s="153">
        <v>41639</v>
      </c>
      <c r="AD94" s="159" t="s">
        <v>87</v>
      </c>
      <c r="AE94" s="160"/>
      <c r="AF94" s="160"/>
      <c r="AG94" s="160"/>
      <c r="AH94" s="160"/>
      <c r="AI94" s="160"/>
      <c r="AJ94" s="160"/>
      <c r="AK94" s="162"/>
      <c r="AL94" s="162"/>
      <c r="AM94" s="162"/>
      <c r="AN94" s="168"/>
      <c r="AO94" s="162"/>
      <c r="AP94" s="162"/>
      <c r="AQ94" s="162"/>
    </row>
    <row r="95" spans="1:43" s="64" customFormat="1" ht="30.75" customHeight="1" x14ac:dyDescent="0.25">
      <c r="A95" s="17">
        <v>890905211</v>
      </c>
      <c r="B95" s="201" t="s">
        <v>1775</v>
      </c>
      <c r="C95" s="17" t="s">
        <v>76</v>
      </c>
      <c r="D95" s="169">
        <v>4482324766452</v>
      </c>
      <c r="E95" s="18" t="s">
        <v>77</v>
      </c>
      <c r="F95" s="17" t="s">
        <v>78</v>
      </c>
      <c r="G95" s="17" t="s">
        <v>14</v>
      </c>
      <c r="H95" s="152" t="s">
        <v>407</v>
      </c>
      <c r="I95" s="159" t="s">
        <v>79</v>
      </c>
      <c r="J95" s="271" t="s">
        <v>80</v>
      </c>
      <c r="K95" s="226" t="s">
        <v>90</v>
      </c>
      <c r="L95" s="159" t="s">
        <v>82</v>
      </c>
      <c r="M95" s="159" t="s">
        <v>83</v>
      </c>
      <c r="N95" s="167" t="s">
        <v>852</v>
      </c>
      <c r="O95" s="168">
        <v>14000000</v>
      </c>
      <c r="P95" s="154">
        <v>811033671</v>
      </c>
      <c r="Q95" s="159" t="s">
        <v>853</v>
      </c>
      <c r="R95" s="159" t="s">
        <v>91</v>
      </c>
      <c r="S95" s="153">
        <v>41593</v>
      </c>
      <c r="T95" s="154">
        <v>42965526</v>
      </c>
      <c r="U95" s="159" t="s">
        <v>1565</v>
      </c>
      <c r="V95" s="159" t="s">
        <v>85</v>
      </c>
      <c r="W95" s="159" t="s">
        <v>86</v>
      </c>
      <c r="X95" s="159">
        <v>47</v>
      </c>
      <c r="Y95" s="159" t="s">
        <v>87</v>
      </c>
      <c r="Z95" s="168">
        <v>0</v>
      </c>
      <c r="AA95" s="159" t="s">
        <v>87</v>
      </c>
      <c r="AB95" s="153">
        <v>41593</v>
      </c>
      <c r="AC95" s="153">
        <v>41639</v>
      </c>
      <c r="AD95" s="159" t="s">
        <v>87</v>
      </c>
      <c r="AE95" s="160"/>
      <c r="AF95" s="160"/>
      <c r="AG95" s="160"/>
      <c r="AH95" s="160"/>
      <c r="AI95" s="160"/>
      <c r="AJ95" s="160"/>
      <c r="AK95" s="162"/>
      <c r="AL95" s="162"/>
      <c r="AM95" s="162"/>
      <c r="AN95" s="168"/>
      <c r="AO95" s="162"/>
      <c r="AP95" s="162"/>
      <c r="AQ95" s="162"/>
    </row>
    <row r="96" spans="1:43" s="64" customFormat="1" ht="30.75" customHeight="1" x14ac:dyDescent="0.25">
      <c r="A96" s="17">
        <v>890905211</v>
      </c>
      <c r="B96" s="201" t="s">
        <v>1775</v>
      </c>
      <c r="C96" s="17" t="s">
        <v>76</v>
      </c>
      <c r="D96" s="169">
        <v>4482324766452</v>
      </c>
      <c r="E96" s="18" t="s">
        <v>77</v>
      </c>
      <c r="F96" s="17" t="s">
        <v>78</v>
      </c>
      <c r="G96" s="17" t="s">
        <v>14</v>
      </c>
      <c r="H96" s="152" t="s">
        <v>408</v>
      </c>
      <c r="I96" s="159" t="s">
        <v>79</v>
      </c>
      <c r="J96" s="271" t="s">
        <v>80</v>
      </c>
      <c r="K96" s="226" t="s">
        <v>81</v>
      </c>
      <c r="L96" s="159" t="s">
        <v>82</v>
      </c>
      <c r="M96" s="159" t="s">
        <v>96</v>
      </c>
      <c r="N96" s="167" t="s">
        <v>854</v>
      </c>
      <c r="O96" s="168">
        <v>5800498</v>
      </c>
      <c r="P96" s="154">
        <v>44001354</v>
      </c>
      <c r="Q96" s="159" t="s">
        <v>855</v>
      </c>
      <c r="R96" s="159" t="s">
        <v>84</v>
      </c>
      <c r="S96" s="153">
        <v>41590</v>
      </c>
      <c r="T96" s="154">
        <v>39436748</v>
      </c>
      <c r="U96" s="159" t="s">
        <v>1616</v>
      </c>
      <c r="V96" s="159" t="s">
        <v>85</v>
      </c>
      <c r="W96" s="159" t="s">
        <v>86</v>
      </c>
      <c r="X96" s="159">
        <v>50</v>
      </c>
      <c r="Y96" s="159" t="s">
        <v>87</v>
      </c>
      <c r="Z96" s="168">
        <v>0</v>
      </c>
      <c r="AA96" s="159" t="s">
        <v>87</v>
      </c>
      <c r="AB96" s="153">
        <v>41590</v>
      </c>
      <c r="AC96" s="153">
        <v>41639</v>
      </c>
      <c r="AD96" s="159" t="s">
        <v>88</v>
      </c>
      <c r="AE96" s="160"/>
      <c r="AF96" s="160"/>
      <c r="AG96" s="160"/>
      <c r="AH96" s="160"/>
      <c r="AI96" s="160"/>
      <c r="AJ96" s="160"/>
      <c r="AK96" s="160"/>
      <c r="AL96" s="160"/>
      <c r="AM96" s="160"/>
      <c r="AN96" s="168"/>
      <c r="AO96" s="160"/>
      <c r="AP96" s="160"/>
      <c r="AQ96" s="160"/>
    </row>
    <row r="97" spans="1:43" s="64" customFormat="1" ht="30.75" customHeight="1" x14ac:dyDescent="0.25">
      <c r="A97" s="17">
        <v>890905211</v>
      </c>
      <c r="B97" s="201" t="s">
        <v>1775</v>
      </c>
      <c r="C97" s="17" t="s">
        <v>76</v>
      </c>
      <c r="D97" s="169">
        <v>4482324766452</v>
      </c>
      <c r="E97" s="18" t="s">
        <v>77</v>
      </c>
      <c r="F97" s="17" t="s">
        <v>78</v>
      </c>
      <c r="G97" s="17" t="s">
        <v>14</v>
      </c>
      <c r="H97" s="152" t="s">
        <v>409</v>
      </c>
      <c r="I97" s="159" t="s">
        <v>79</v>
      </c>
      <c r="J97" s="271" t="s">
        <v>80</v>
      </c>
      <c r="K97" s="226" t="s">
        <v>81</v>
      </c>
      <c r="L97" s="159" t="s">
        <v>82</v>
      </c>
      <c r="M97" s="159" t="s">
        <v>83</v>
      </c>
      <c r="N97" s="167" t="s">
        <v>856</v>
      </c>
      <c r="O97" s="168">
        <v>6429840</v>
      </c>
      <c r="P97" s="154">
        <v>39185429</v>
      </c>
      <c r="Q97" s="159" t="s">
        <v>857</v>
      </c>
      <c r="R97" s="159" t="s">
        <v>84</v>
      </c>
      <c r="S97" s="153">
        <v>41590</v>
      </c>
      <c r="T97" s="154">
        <v>70043688</v>
      </c>
      <c r="U97" s="159" t="s">
        <v>1626</v>
      </c>
      <c r="V97" s="159" t="s">
        <v>85</v>
      </c>
      <c r="W97" s="159" t="s">
        <v>86</v>
      </c>
      <c r="X97" s="159">
        <v>50</v>
      </c>
      <c r="Y97" s="159" t="s">
        <v>87</v>
      </c>
      <c r="Z97" s="168">
        <v>0</v>
      </c>
      <c r="AA97" s="159" t="s">
        <v>87</v>
      </c>
      <c r="AB97" s="153">
        <v>41590</v>
      </c>
      <c r="AC97" s="153">
        <v>41639</v>
      </c>
      <c r="AD97" s="159" t="s">
        <v>87</v>
      </c>
      <c r="AE97" s="160"/>
      <c r="AF97" s="160"/>
      <c r="AG97" s="160"/>
      <c r="AH97" s="160"/>
      <c r="AI97" s="160"/>
      <c r="AJ97" s="160"/>
      <c r="AK97" s="162"/>
      <c r="AL97" s="162"/>
      <c r="AM97" s="162"/>
      <c r="AN97" s="168"/>
      <c r="AO97" s="162"/>
      <c r="AP97" s="162"/>
      <c r="AQ97" s="162"/>
    </row>
    <row r="98" spans="1:43" s="64" customFormat="1" ht="30.75" customHeight="1" x14ac:dyDescent="0.25">
      <c r="A98" s="17">
        <v>890905211</v>
      </c>
      <c r="B98" s="201" t="s">
        <v>1775</v>
      </c>
      <c r="C98" s="17" t="s">
        <v>76</v>
      </c>
      <c r="D98" s="169">
        <v>4482324766452</v>
      </c>
      <c r="E98" s="18" t="s">
        <v>77</v>
      </c>
      <c r="F98" s="17" t="s">
        <v>78</v>
      </c>
      <c r="G98" s="17" t="s">
        <v>14</v>
      </c>
      <c r="H98" s="152" t="s">
        <v>410</v>
      </c>
      <c r="I98" s="159" t="s">
        <v>79</v>
      </c>
      <c r="J98" s="271" t="s">
        <v>80</v>
      </c>
      <c r="K98" s="226" t="s">
        <v>81</v>
      </c>
      <c r="L98" s="159" t="s">
        <v>82</v>
      </c>
      <c r="M98" s="159" t="s">
        <v>83</v>
      </c>
      <c r="N98" s="167" t="s">
        <v>858</v>
      </c>
      <c r="O98" s="168">
        <v>5306560</v>
      </c>
      <c r="P98" s="154">
        <v>1035420829</v>
      </c>
      <c r="Q98" s="159" t="s">
        <v>859</v>
      </c>
      <c r="R98" s="159" t="s">
        <v>84</v>
      </c>
      <c r="S98" s="153">
        <v>41592</v>
      </c>
      <c r="T98" s="154">
        <v>22020837</v>
      </c>
      <c r="U98" s="159" t="s">
        <v>1762</v>
      </c>
      <c r="V98" s="159" t="s">
        <v>85</v>
      </c>
      <c r="W98" s="159" t="s">
        <v>86</v>
      </c>
      <c r="X98" s="159">
        <v>36</v>
      </c>
      <c r="Y98" s="159" t="s">
        <v>87</v>
      </c>
      <c r="Z98" s="168">
        <v>0</v>
      </c>
      <c r="AA98" s="159" t="s">
        <v>87</v>
      </c>
      <c r="AB98" s="153">
        <v>41604</v>
      </c>
      <c r="AC98" s="153">
        <v>41639</v>
      </c>
      <c r="AD98" s="159" t="s">
        <v>88</v>
      </c>
      <c r="AE98" s="160"/>
      <c r="AF98" s="160"/>
      <c r="AG98" s="160"/>
      <c r="AH98" s="160"/>
      <c r="AI98" s="160"/>
      <c r="AJ98" s="160"/>
      <c r="AK98" s="162"/>
      <c r="AL98" s="162"/>
      <c r="AM98" s="162"/>
      <c r="AN98" s="168"/>
      <c r="AO98" s="162"/>
      <c r="AP98" s="162"/>
      <c r="AQ98" s="162"/>
    </row>
    <row r="99" spans="1:43" s="64" customFormat="1" ht="30.75" customHeight="1" x14ac:dyDescent="0.25">
      <c r="A99" s="17">
        <v>890905211</v>
      </c>
      <c r="B99" s="201" t="s">
        <v>1775</v>
      </c>
      <c r="C99" s="17" t="s">
        <v>76</v>
      </c>
      <c r="D99" s="169">
        <v>4482324766452</v>
      </c>
      <c r="E99" s="18" t="s">
        <v>77</v>
      </c>
      <c r="F99" s="17" t="s">
        <v>78</v>
      </c>
      <c r="G99" s="17" t="s">
        <v>14</v>
      </c>
      <c r="H99" s="152" t="s">
        <v>411</v>
      </c>
      <c r="I99" s="159" t="s">
        <v>89</v>
      </c>
      <c r="J99" s="271" t="s">
        <v>80</v>
      </c>
      <c r="K99" s="226" t="s">
        <v>103</v>
      </c>
      <c r="L99" s="159" t="s">
        <v>82</v>
      </c>
      <c r="M99" s="159" t="s">
        <v>131</v>
      </c>
      <c r="N99" s="167" t="s">
        <v>860</v>
      </c>
      <c r="O99" s="168">
        <v>41727120</v>
      </c>
      <c r="P99" s="154">
        <v>900336649</v>
      </c>
      <c r="Q99" s="159" t="s">
        <v>861</v>
      </c>
      <c r="R99" s="159" t="s">
        <v>91</v>
      </c>
      <c r="S99" s="153">
        <v>41590</v>
      </c>
      <c r="T99" s="154">
        <v>42767437</v>
      </c>
      <c r="U99" s="159" t="s">
        <v>1584</v>
      </c>
      <c r="V99" s="159" t="s">
        <v>85</v>
      </c>
      <c r="W99" s="159" t="s">
        <v>86</v>
      </c>
      <c r="X99" s="159">
        <v>50</v>
      </c>
      <c r="Y99" s="159" t="s">
        <v>87</v>
      </c>
      <c r="Z99" s="168">
        <v>0</v>
      </c>
      <c r="AA99" s="159" t="s">
        <v>87</v>
      </c>
      <c r="AB99" s="153">
        <v>41590</v>
      </c>
      <c r="AC99" s="153">
        <v>41639</v>
      </c>
      <c r="AD99" s="159" t="s">
        <v>87</v>
      </c>
      <c r="AE99" s="160"/>
      <c r="AF99" s="160"/>
      <c r="AG99" s="160"/>
      <c r="AH99" s="160"/>
      <c r="AI99" s="160"/>
      <c r="AJ99" s="160"/>
      <c r="AK99" s="160"/>
      <c r="AL99" s="160"/>
      <c r="AM99" s="160"/>
      <c r="AN99" s="168"/>
      <c r="AO99" s="160"/>
      <c r="AP99" s="160"/>
      <c r="AQ99" s="160"/>
    </row>
    <row r="100" spans="1:43" s="64" customFormat="1" ht="30.75" customHeight="1" x14ac:dyDescent="0.25">
      <c r="A100" s="17">
        <v>890905211</v>
      </c>
      <c r="B100" s="201" t="s">
        <v>1775</v>
      </c>
      <c r="C100" s="17" t="s">
        <v>76</v>
      </c>
      <c r="D100" s="169">
        <v>4482324766452</v>
      </c>
      <c r="E100" s="18" t="s">
        <v>77</v>
      </c>
      <c r="F100" s="17" t="s">
        <v>78</v>
      </c>
      <c r="G100" s="17" t="s">
        <v>14</v>
      </c>
      <c r="H100" s="152" t="s">
        <v>412</v>
      </c>
      <c r="I100" s="159" t="s">
        <v>89</v>
      </c>
      <c r="J100" s="271" t="s">
        <v>80</v>
      </c>
      <c r="K100" s="226" t="s">
        <v>103</v>
      </c>
      <c r="L100" s="159" t="s">
        <v>82</v>
      </c>
      <c r="M100" s="159" t="s">
        <v>131</v>
      </c>
      <c r="N100" s="167" t="s">
        <v>862</v>
      </c>
      <c r="O100" s="168">
        <v>39995716</v>
      </c>
      <c r="P100" s="154">
        <v>70513273</v>
      </c>
      <c r="Q100" s="159" t="s">
        <v>863</v>
      </c>
      <c r="R100" s="159" t="s">
        <v>84</v>
      </c>
      <c r="S100" s="153">
        <v>41620</v>
      </c>
      <c r="T100" s="154">
        <v>71598028</v>
      </c>
      <c r="U100" s="159" t="s">
        <v>1434</v>
      </c>
      <c r="V100" s="159" t="s">
        <v>85</v>
      </c>
      <c r="W100" s="159" t="s">
        <v>86</v>
      </c>
      <c r="X100" s="159">
        <v>32</v>
      </c>
      <c r="Y100" s="159" t="s">
        <v>87</v>
      </c>
      <c r="Z100" s="168">
        <v>0</v>
      </c>
      <c r="AA100" s="159" t="s">
        <v>87</v>
      </c>
      <c r="AB100" s="153">
        <v>41620</v>
      </c>
      <c r="AC100" s="153">
        <v>41651</v>
      </c>
      <c r="AD100" s="159" t="s">
        <v>87</v>
      </c>
      <c r="AE100" s="160"/>
      <c r="AF100" s="160"/>
      <c r="AG100" s="160"/>
      <c r="AH100" s="160"/>
      <c r="AI100" s="160"/>
      <c r="AJ100" s="160"/>
      <c r="AK100" s="160"/>
      <c r="AL100" s="160"/>
      <c r="AM100" s="160"/>
      <c r="AN100" s="168"/>
      <c r="AO100" s="160"/>
      <c r="AP100" s="160"/>
      <c r="AQ100" s="160"/>
    </row>
    <row r="101" spans="1:43" s="64" customFormat="1" ht="30.75" customHeight="1" x14ac:dyDescent="0.25">
      <c r="A101" s="17">
        <v>890905211</v>
      </c>
      <c r="B101" s="201" t="s">
        <v>1775</v>
      </c>
      <c r="C101" s="17" t="s">
        <v>76</v>
      </c>
      <c r="D101" s="169">
        <v>4482324766452</v>
      </c>
      <c r="E101" s="18" t="s">
        <v>77</v>
      </c>
      <c r="F101" s="17" t="s">
        <v>78</v>
      </c>
      <c r="G101" s="17" t="s">
        <v>14</v>
      </c>
      <c r="H101" s="152" t="s">
        <v>413</v>
      </c>
      <c r="I101" s="159" t="s">
        <v>89</v>
      </c>
      <c r="J101" s="271" t="s">
        <v>80</v>
      </c>
      <c r="K101" s="226" t="s">
        <v>98</v>
      </c>
      <c r="L101" s="159" t="s">
        <v>82</v>
      </c>
      <c r="M101" s="159" t="s">
        <v>131</v>
      </c>
      <c r="N101" s="167" t="s">
        <v>864</v>
      </c>
      <c r="O101" s="168">
        <v>37615088</v>
      </c>
      <c r="P101" s="154">
        <v>8308947</v>
      </c>
      <c r="Q101" s="159" t="s">
        <v>865</v>
      </c>
      <c r="R101" s="159" t="s">
        <v>84</v>
      </c>
      <c r="S101" s="153">
        <v>41590</v>
      </c>
      <c r="T101" s="154">
        <v>71650991</v>
      </c>
      <c r="U101" s="159" t="s">
        <v>1433</v>
      </c>
      <c r="V101" s="159" t="s">
        <v>85</v>
      </c>
      <c r="W101" s="159" t="s">
        <v>86</v>
      </c>
      <c r="X101" s="159">
        <v>366</v>
      </c>
      <c r="Y101" s="159" t="s">
        <v>87</v>
      </c>
      <c r="Z101" s="168">
        <v>0</v>
      </c>
      <c r="AA101" s="159" t="s">
        <v>87</v>
      </c>
      <c r="AB101" s="153">
        <v>41590</v>
      </c>
      <c r="AC101" s="153">
        <v>41955</v>
      </c>
      <c r="AD101" s="159" t="s">
        <v>87</v>
      </c>
      <c r="AE101" s="160"/>
      <c r="AF101" s="160"/>
      <c r="AG101" s="160"/>
      <c r="AH101" s="160"/>
      <c r="AI101" s="160"/>
      <c r="AJ101" s="160"/>
      <c r="AK101" s="160"/>
      <c r="AL101" s="160"/>
      <c r="AM101" s="160"/>
      <c r="AN101" s="168"/>
      <c r="AO101" s="160"/>
      <c r="AP101" s="160"/>
      <c r="AQ101" s="160"/>
    </row>
    <row r="102" spans="1:43" s="64" customFormat="1" ht="30.75" customHeight="1" x14ac:dyDescent="0.25">
      <c r="A102" s="17">
        <v>890905211</v>
      </c>
      <c r="B102" s="201" t="s">
        <v>1775</v>
      </c>
      <c r="C102" s="17" t="s">
        <v>76</v>
      </c>
      <c r="D102" s="169">
        <v>4482324766452</v>
      </c>
      <c r="E102" s="18" t="s">
        <v>77</v>
      </c>
      <c r="F102" s="17" t="s">
        <v>78</v>
      </c>
      <c r="G102" s="17" t="s">
        <v>14</v>
      </c>
      <c r="H102" s="152" t="s">
        <v>414</v>
      </c>
      <c r="I102" s="159" t="s">
        <v>79</v>
      </c>
      <c r="J102" s="271" t="s">
        <v>80</v>
      </c>
      <c r="K102" s="226" t="s">
        <v>90</v>
      </c>
      <c r="L102" s="159" t="s">
        <v>82</v>
      </c>
      <c r="M102" s="159" t="s">
        <v>83</v>
      </c>
      <c r="N102" s="167" t="s">
        <v>866</v>
      </c>
      <c r="O102" s="168">
        <v>3000000</v>
      </c>
      <c r="P102" s="154">
        <v>900629063</v>
      </c>
      <c r="Q102" s="159" t="s">
        <v>867</v>
      </c>
      <c r="R102" s="159" t="s">
        <v>91</v>
      </c>
      <c r="S102" s="153">
        <v>41591</v>
      </c>
      <c r="T102" s="154">
        <v>43117547</v>
      </c>
      <c r="U102" s="159" t="s">
        <v>1559</v>
      </c>
      <c r="V102" s="159" t="s">
        <v>85</v>
      </c>
      <c r="W102" s="159" t="s">
        <v>86</v>
      </c>
      <c r="X102" s="159">
        <v>49</v>
      </c>
      <c r="Y102" s="159" t="s">
        <v>87</v>
      </c>
      <c r="Z102" s="168">
        <v>0</v>
      </c>
      <c r="AA102" s="159" t="s">
        <v>87</v>
      </c>
      <c r="AB102" s="153">
        <v>41591</v>
      </c>
      <c r="AC102" s="153">
        <v>41639</v>
      </c>
      <c r="AD102" s="159" t="s">
        <v>87</v>
      </c>
      <c r="AE102" s="160"/>
      <c r="AF102" s="160"/>
      <c r="AG102" s="160"/>
      <c r="AH102" s="160"/>
      <c r="AI102" s="160"/>
      <c r="AJ102" s="160"/>
      <c r="AK102" s="162"/>
      <c r="AL102" s="162"/>
      <c r="AM102" s="162"/>
      <c r="AN102" s="168"/>
      <c r="AO102" s="162"/>
      <c r="AP102" s="162"/>
      <c r="AQ102" s="162"/>
    </row>
    <row r="103" spans="1:43" s="64" customFormat="1" ht="30.75" customHeight="1" x14ac:dyDescent="0.25">
      <c r="A103" s="17">
        <v>890905211</v>
      </c>
      <c r="B103" s="201" t="s">
        <v>1775</v>
      </c>
      <c r="C103" s="17" t="s">
        <v>100</v>
      </c>
      <c r="D103" s="169">
        <v>4482324766452</v>
      </c>
      <c r="E103" s="18" t="s">
        <v>77</v>
      </c>
      <c r="F103" s="17" t="s">
        <v>78</v>
      </c>
      <c r="G103" s="17" t="s">
        <v>14</v>
      </c>
      <c r="H103" s="152" t="s">
        <v>415</v>
      </c>
      <c r="I103" s="159"/>
      <c r="J103" s="271" t="s">
        <v>80</v>
      </c>
      <c r="K103" s="226" t="s">
        <v>101</v>
      </c>
      <c r="L103" s="159" t="s">
        <v>82</v>
      </c>
      <c r="M103" s="159" t="s">
        <v>102</v>
      </c>
      <c r="N103" s="167" t="s">
        <v>868</v>
      </c>
      <c r="O103" s="168">
        <v>1546738137</v>
      </c>
      <c r="P103" s="154">
        <v>811018073</v>
      </c>
      <c r="Q103" s="159" t="s">
        <v>869</v>
      </c>
      <c r="R103" s="159" t="s">
        <v>91</v>
      </c>
      <c r="S103" s="153">
        <v>41592</v>
      </c>
      <c r="T103" s="154">
        <v>78739468</v>
      </c>
      <c r="U103" s="159" t="s">
        <v>1721</v>
      </c>
      <c r="V103" s="159" t="s">
        <v>85</v>
      </c>
      <c r="W103" s="159" t="s">
        <v>86</v>
      </c>
      <c r="X103" s="159">
        <v>48</v>
      </c>
      <c r="Y103" s="159" t="s">
        <v>87</v>
      </c>
      <c r="Z103" s="168">
        <v>0</v>
      </c>
      <c r="AA103" s="159" t="s">
        <v>87</v>
      </c>
      <c r="AB103" s="153">
        <v>41592</v>
      </c>
      <c r="AC103" s="153">
        <v>41639</v>
      </c>
      <c r="AD103" s="159" t="s">
        <v>87</v>
      </c>
      <c r="AE103" s="160"/>
      <c r="AF103" s="160"/>
      <c r="AG103" s="160"/>
      <c r="AH103" s="160"/>
      <c r="AI103" s="160"/>
      <c r="AJ103" s="160"/>
      <c r="AK103" s="160"/>
      <c r="AL103" s="160"/>
      <c r="AM103" s="160"/>
      <c r="AN103" s="168"/>
      <c r="AO103" s="160"/>
      <c r="AP103" s="160"/>
      <c r="AQ103" s="160"/>
    </row>
    <row r="104" spans="1:43" s="64" customFormat="1" ht="30.75" customHeight="1" x14ac:dyDescent="0.25">
      <c r="A104" s="17">
        <v>890905211</v>
      </c>
      <c r="B104" s="201" t="s">
        <v>1775</v>
      </c>
      <c r="C104" s="17" t="s">
        <v>76</v>
      </c>
      <c r="D104" s="169">
        <v>4482324766452</v>
      </c>
      <c r="E104" s="18" t="s">
        <v>77</v>
      </c>
      <c r="F104" s="17" t="s">
        <v>78</v>
      </c>
      <c r="G104" s="17" t="s">
        <v>14</v>
      </c>
      <c r="H104" s="152" t="s">
        <v>416</v>
      </c>
      <c r="I104" s="159" t="s">
        <v>79</v>
      </c>
      <c r="J104" s="271" t="s">
        <v>80</v>
      </c>
      <c r="K104" s="226" t="s">
        <v>81</v>
      </c>
      <c r="L104" s="159" t="s">
        <v>82</v>
      </c>
      <c r="M104" s="159" t="s">
        <v>83</v>
      </c>
      <c r="N104" s="167" t="s">
        <v>870</v>
      </c>
      <c r="O104" s="168">
        <v>7908897</v>
      </c>
      <c r="P104" s="154">
        <v>32259629</v>
      </c>
      <c r="Q104" s="159" t="s">
        <v>871</v>
      </c>
      <c r="R104" s="159" t="s">
        <v>84</v>
      </c>
      <c r="S104" s="153">
        <v>41592</v>
      </c>
      <c r="T104" s="154">
        <v>76316092</v>
      </c>
      <c r="U104" s="159" t="s">
        <v>1590</v>
      </c>
      <c r="V104" s="159" t="s">
        <v>85</v>
      </c>
      <c r="W104" s="159" t="s">
        <v>86</v>
      </c>
      <c r="X104" s="159">
        <v>30</v>
      </c>
      <c r="Y104" s="159" t="s">
        <v>87</v>
      </c>
      <c r="Z104" s="168">
        <v>0</v>
      </c>
      <c r="AA104" s="159" t="s">
        <v>87</v>
      </c>
      <c r="AB104" s="153">
        <v>41610</v>
      </c>
      <c r="AC104" s="153">
        <v>41639</v>
      </c>
      <c r="AD104" s="159" t="s">
        <v>88</v>
      </c>
      <c r="AE104" s="160"/>
      <c r="AF104" s="160"/>
      <c r="AG104" s="160"/>
      <c r="AH104" s="160"/>
      <c r="AI104" s="160"/>
      <c r="AJ104" s="160"/>
      <c r="AK104" s="162"/>
      <c r="AL104" s="162"/>
      <c r="AM104" s="162"/>
      <c r="AN104" s="168"/>
      <c r="AO104" s="162"/>
      <c r="AP104" s="162"/>
      <c r="AQ104" s="162"/>
    </row>
    <row r="105" spans="1:43" s="64" customFormat="1" ht="30.75" customHeight="1" x14ac:dyDescent="0.25">
      <c r="A105" s="17">
        <v>890905211</v>
      </c>
      <c r="B105" s="201" t="s">
        <v>1775</v>
      </c>
      <c r="C105" s="17" t="s">
        <v>100</v>
      </c>
      <c r="D105" s="169">
        <v>4482324766452</v>
      </c>
      <c r="E105" s="18" t="s">
        <v>77</v>
      </c>
      <c r="F105" s="17" t="s">
        <v>78</v>
      </c>
      <c r="G105" s="17" t="s">
        <v>14</v>
      </c>
      <c r="H105" s="152" t="s">
        <v>417</v>
      </c>
      <c r="I105" s="159"/>
      <c r="J105" s="271" t="s">
        <v>80</v>
      </c>
      <c r="K105" s="226" t="s">
        <v>101</v>
      </c>
      <c r="L105" s="159" t="s">
        <v>82</v>
      </c>
      <c r="M105" s="159" t="s">
        <v>83</v>
      </c>
      <c r="N105" s="167" t="s">
        <v>872</v>
      </c>
      <c r="O105" s="168">
        <v>100000000</v>
      </c>
      <c r="P105" s="154">
        <v>811004659</v>
      </c>
      <c r="Q105" s="159" t="s">
        <v>873</v>
      </c>
      <c r="R105" s="159" t="s">
        <v>91</v>
      </c>
      <c r="S105" s="203">
        <v>41603</v>
      </c>
      <c r="T105" s="154">
        <v>71727981</v>
      </c>
      <c r="U105" s="159" t="s">
        <v>1627</v>
      </c>
      <c r="V105" s="159" t="s">
        <v>85</v>
      </c>
      <c r="W105" s="159" t="s">
        <v>86</v>
      </c>
      <c r="X105" s="159">
        <v>726</v>
      </c>
      <c r="Y105" s="159" t="s">
        <v>87</v>
      </c>
      <c r="Z105" s="168">
        <v>0</v>
      </c>
      <c r="AA105" s="159" t="s">
        <v>87</v>
      </c>
      <c r="AB105" s="153">
        <v>41613</v>
      </c>
      <c r="AC105" s="153">
        <v>42338</v>
      </c>
      <c r="AD105" s="159" t="s">
        <v>87</v>
      </c>
      <c r="AE105" s="160"/>
      <c r="AF105" s="160"/>
      <c r="AG105" s="160"/>
      <c r="AH105" s="160"/>
      <c r="AI105" s="160"/>
      <c r="AJ105" s="160"/>
      <c r="AK105" s="162"/>
      <c r="AL105" s="162"/>
      <c r="AM105" s="162"/>
      <c r="AN105" s="168"/>
      <c r="AO105" s="162"/>
      <c r="AP105" s="162"/>
      <c r="AQ105" s="162"/>
    </row>
    <row r="106" spans="1:43" s="64" customFormat="1" ht="30.75" customHeight="1" x14ac:dyDescent="0.25">
      <c r="A106" s="17">
        <v>890905211</v>
      </c>
      <c r="B106" s="201" t="s">
        <v>1775</v>
      </c>
      <c r="C106" s="17" t="s">
        <v>76</v>
      </c>
      <c r="D106" s="169">
        <v>4482324766452</v>
      </c>
      <c r="E106" s="18" t="s">
        <v>77</v>
      </c>
      <c r="F106" s="17" t="s">
        <v>78</v>
      </c>
      <c r="G106" s="17" t="s">
        <v>14</v>
      </c>
      <c r="H106" s="152" t="s">
        <v>418</v>
      </c>
      <c r="I106" s="159" t="s">
        <v>79</v>
      </c>
      <c r="J106" s="271" t="s">
        <v>80</v>
      </c>
      <c r="K106" s="226" t="s">
        <v>81</v>
      </c>
      <c r="L106" s="159" t="s">
        <v>82</v>
      </c>
      <c r="M106" s="159" t="s">
        <v>83</v>
      </c>
      <c r="N106" s="167" t="s">
        <v>874</v>
      </c>
      <c r="O106" s="168">
        <v>6974366</v>
      </c>
      <c r="P106" s="154">
        <v>71381824</v>
      </c>
      <c r="Q106" s="159" t="s">
        <v>875</v>
      </c>
      <c r="R106" s="159" t="s">
        <v>84</v>
      </c>
      <c r="S106" s="153">
        <v>41597</v>
      </c>
      <c r="T106" s="154">
        <v>76316092</v>
      </c>
      <c r="U106" s="159" t="s">
        <v>1590</v>
      </c>
      <c r="V106" s="159" t="s">
        <v>85</v>
      </c>
      <c r="W106" s="159" t="s">
        <v>86</v>
      </c>
      <c r="X106" s="159">
        <v>33</v>
      </c>
      <c r="Y106" s="159" t="s">
        <v>87</v>
      </c>
      <c r="Z106" s="168">
        <v>0</v>
      </c>
      <c r="AA106" s="159" t="s">
        <v>87</v>
      </c>
      <c r="AB106" s="153">
        <v>41607</v>
      </c>
      <c r="AC106" s="153">
        <v>41639</v>
      </c>
      <c r="AD106" s="159" t="s">
        <v>88</v>
      </c>
      <c r="AE106" s="160"/>
      <c r="AF106" s="160"/>
      <c r="AG106" s="160"/>
      <c r="AH106" s="160"/>
      <c r="AI106" s="160"/>
      <c r="AJ106" s="160"/>
      <c r="AK106" s="162"/>
      <c r="AL106" s="162"/>
      <c r="AM106" s="162"/>
      <c r="AN106" s="168"/>
      <c r="AO106" s="162"/>
      <c r="AP106" s="162"/>
      <c r="AQ106" s="162"/>
    </row>
    <row r="107" spans="1:43" s="64" customFormat="1" ht="30.75" customHeight="1" x14ac:dyDescent="0.25">
      <c r="A107" s="17">
        <v>890905211</v>
      </c>
      <c r="B107" s="201" t="s">
        <v>1775</v>
      </c>
      <c r="C107" s="17" t="s">
        <v>76</v>
      </c>
      <c r="D107" s="169">
        <v>4482324766452</v>
      </c>
      <c r="E107" s="18" t="s">
        <v>77</v>
      </c>
      <c r="F107" s="17" t="s">
        <v>78</v>
      </c>
      <c r="G107" s="17" t="s">
        <v>14</v>
      </c>
      <c r="H107" s="152" t="s">
        <v>419</v>
      </c>
      <c r="I107" s="159" t="s">
        <v>79</v>
      </c>
      <c r="J107" s="271" t="s">
        <v>80</v>
      </c>
      <c r="K107" s="226" t="s">
        <v>81</v>
      </c>
      <c r="L107" s="159" t="s">
        <v>82</v>
      </c>
      <c r="M107" s="159" t="s">
        <v>83</v>
      </c>
      <c r="N107" s="167" t="s">
        <v>876</v>
      </c>
      <c r="O107" s="168">
        <v>8411666</v>
      </c>
      <c r="P107" s="154">
        <v>74323810</v>
      </c>
      <c r="Q107" s="159" t="s">
        <v>877</v>
      </c>
      <c r="R107" s="159" t="s">
        <v>84</v>
      </c>
      <c r="S107" s="153">
        <v>41591</v>
      </c>
      <c r="T107" s="154">
        <v>43094650</v>
      </c>
      <c r="U107" s="159" t="s">
        <v>1750</v>
      </c>
      <c r="V107" s="159" t="s">
        <v>85</v>
      </c>
      <c r="W107" s="159" t="s">
        <v>86</v>
      </c>
      <c r="X107" s="159">
        <v>49</v>
      </c>
      <c r="Y107" s="159" t="s">
        <v>87</v>
      </c>
      <c r="Z107" s="168">
        <v>0</v>
      </c>
      <c r="AA107" s="159" t="s">
        <v>87</v>
      </c>
      <c r="AB107" s="153">
        <v>41591</v>
      </c>
      <c r="AC107" s="153">
        <v>41639</v>
      </c>
      <c r="AD107" s="159" t="s">
        <v>87</v>
      </c>
      <c r="AE107" s="160"/>
      <c r="AF107" s="160"/>
      <c r="AG107" s="161"/>
      <c r="AH107" s="161"/>
      <c r="AI107" s="161"/>
      <c r="AJ107" s="161"/>
      <c r="AK107" s="162"/>
      <c r="AL107" s="162"/>
      <c r="AM107" s="162"/>
      <c r="AN107" s="168"/>
      <c r="AO107" s="161"/>
      <c r="AP107" s="161"/>
      <c r="AQ107" s="161"/>
    </row>
    <row r="108" spans="1:43" s="64" customFormat="1" ht="30.75" customHeight="1" x14ac:dyDescent="0.25">
      <c r="A108" s="17">
        <v>890905211</v>
      </c>
      <c r="B108" s="201" t="s">
        <v>1775</v>
      </c>
      <c r="C108" s="17" t="s">
        <v>76</v>
      </c>
      <c r="D108" s="169">
        <v>4482324766452</v>
      </c>
      <c r="E108" s="18" t="s">
        <v>77</v>
      </c>
      <c r="F108" s="17" t="s">
        <v>78</v>
      </c>
      <c r="G108" s="17" t="s">
        <v>14</v>
      </c>
      <c r="H108" s="152" t="s">
        <v>420</v>
      </c>
      <c r="I108" s="159" t="s">
        <v>79</v>
      </c>
      <c r="J108" s="271" t="s">
        <v>80</v>
      </c>
      <c r="K108" s="226" t="s">
        <v>81</v>
      </c>
      <c r="L108" s="159" t="s">
        <v>82</v>
      </c>
      <c r="M108" s="159" t="s">
        <v>83</v>
      </c>
      <c r="N108" s="167" t="s">
        <v>878</v>
      </c>
      <c r="O108" s="168">
        <v>50515273</v>
      </c>
      <c r="P108" s="154">
        <v>811015658</v>
      </c>
      <c r="Q108" s="159" t="s">
        <v>879</v>
      </c>
      <c r="R108" s="159" t="s">
        <v>91</v>
      </c>
      <c r="S108" s="153">
        <v>41596</v>
      </c>
      <c r="T108" s="154">
        <v>98550775</v>
      </c>
      <c r="U108" s="159" t="s">
        <v>1629</v>
      </c>
      <c r="V108" s="159" t="s">
        <v>85</v>
      </c>
      <c r="W108" s="159" t="s">
        <v>86</v>
      </c>
      <c r="X108" s="159">
        <v>20</v>
      </c>
      <c r="Y108" s="159" t="s">
        <v>87</v>
      </c>
      <c r="Z108" s="168">
        <v>0</v>
      </c>
      <c r="AA108" s="159" t="s">
        <v>87</v>
      </c>
      <c r="AB108" s="153">
        <v>41596</v>
      </c>
      <c r="AC108" s="153">
        <v>41615</v>
      </c>
      <c r="AD108" s="159" t="s">
        <v>88</v>
      </c>
      <c r="AE108" s="160"/>
      <c r="AF108" s="160"/>
      <c r="AG108" s="160"/>
      <c r="AH108" s="160"/>
      <c r="AI108" s="160"/>
      <c r="AJ108" s="160"/>
      <c r="AK108" s="160"/>
      <c r="AL108" s="160"/>
      <c r="AM108" s="160"/>
      <c r="AN108" s="168"/>
      <c r="AO108" s="160"/>
      <c r="AP108" s="160"/>
      <c r="AQ108" s="160"/>
    </row>
    <row r="109" spans="1:43" s="64" customFormat="1" ht="30.75" customHeight="1" x14ac:dyDescent="0.25">
      <c r="A109" s="17">
        <v>890905211</v>
      </c>
      <c r="B109" s="201" t="s">
        <v>1775</v>
      </c>
      <c r="C109" s="17" t="s">
        <v>76</v>
      </c>
      <c r="D109" s="169">
        <v>4482324766452</v>
      </c>
      <c r="E109" s="18" t="s">
        <v>77</v>
      </c>
      <c r="F109" s="17" t="s">
        <v>78</v>
      </c>
      <c r="G109" s="17" t="s">
        <v>14</v>
      </c>
      <c r="H109" s="152" t="s">
        <v>421</v>
      </c>
      <c r="I109" s="159" t="s">
        <v>79</v>
      </c>
      <c r="J109" s="271" t="s">
        <v>80</v>
      </c>
      <c r="K109" s="226" t="s">
        <v>81</v>
      </c>
      <c r="L109" s="159" t="s">
        <v>82</v>
      </c>
      <c r="M109" s="159" t="s">
        <v>83</v>
      </c>
      <c r="N109" s="167" t="s">
        <v>880</v>
      </c>
      <c r="O109" s="168">
        <v>5168128</v>
      </c>
      <c r="P109" s="154">
        <v>43547164</v>
      </c>
      <c r="Q109" s="159" t="s">
        <v>881</v>
      </c>
      <c r="R109" s="159" t="s">
        <v>84</v>
      </c>
      <c r="S109" s="153">
        <v>41593</v>
      </c>
      <c r="T109" s="154">
        <v>66682194</v>
      </c>
      <c r="U109" s="159" t="s">
        <v>1422</v>
      </c>
      <c r="V109" s="159" t="s">
        <v>85</v>
      </c>
      <c r="W109" s="159" t="s">
        <v>86</v>
      </c>
      <c r="X109" s="159">
        <v>47</v>
      </c>
      <c r="Y109" s="159" t="s">
        <v>87</v>
      </c>
      <c r="Z109" s="168">
        <v>0</v>
      </c>
      <c r="AA109" s="159" t="s">
        <v>87</v>
      </c>
      <c r="AB109" s="153">
        <v>41593</v>
      </c>
      <c r="AC109" s="153">
        <v>41639</v>
      </c>
      <c r="AD109" s="159" t="s">
        <v>88</v>
      </c>
      <c r="AE109" s="160"/>
      <c r="AF109" s="160"/>
      <c r="AG109" s="160"/>
      <c r="AH109" s="160"/>
      <c r="AI109" s="160"/>
      <c r="AJ109" s="160"/>
      <c r="AK109" s="160"/>
      <c r="AL109" s="160"/>
      <c r="AM109" s="160"/>
      <c r="AN109" s="168"/>
      <c r="AO109" s="160"/>
      <c r="AP109" s="160"/>
      <c r="AQ109" s="160"/>
    </row>
    <row r="110" spans="1:43" s="64" customFormat="1" ht="30.75" customHeight="1" x14ac:dyDescent="0.25">
      <c r="A110" s="17">
        <v>890905211</v>
      </c>
      <c r="B110" s="201" t="s">
        <v>1775</v>
      </c>
      <c r="C110" s="17" t="s">
        <v>76</v>
      </c>
      <c r="D110" s="169">
        <v>4482324766452</v>
      </c>
      <c r="E110" s="18" t="s">
        <v>77</v>
      </c>
      <c r="F110" s="17" t="s">
        <v>78</v>
      </c>
      <c r="G110" s="17" t="s">
        <v>14</v>
      </c>
      <c r="H110" s="152" t="s">
        <v>422</v>
      </c>
      <c r="I110" s="159" t="s">
        <v>79</v>
      </c>
      <c r="J110" s="271" t="s">
        <v>80</v>
      </c>
      <c r="K110" s="226" t="s">
        <v>81</v>
      </c>
      <c r="L110" s="159" t="s">
        <v>82</v>
      </c>
      <c r="M110" s="159" t="s">
        <v>83</v>
      </c>
      <c r="N110" s="167" t="s">
        <v>882</v>
      </c>
      <c r="O110" s="168">
        <v>4514934</v>
      </c>
      <c r="P110" s="154">
        <v>43732876</v>
      </c>
      <c r="Q110" s="159" t="s">
        <v>883</v>
      </c>
      <c r="R110" s="159" t="s">
        <v>84</v>
      </c>
      <c r="S110" s="153">
        <v>41597</v>
      </c>
      <c r="T110" s="154">
        <v>21424011</v>
      </c>
      <c r="U110" s="159" t="s">
        <v>1723</v>
      </c>
      <c r="V110" s="159" t="s">
        <v>85</v>
      </c>
      <c r="W110" s="159" t="s">
        <v>86</v>
      </c>
      <c r="X110" s="159">
        <v>30</v>
      </c>
      <c r="Y110" s="159" t="s">
        <v>87</v>
      </c>
      <c r="Z110" s="168">
        <v>0</v>
      </c>
      <c r="AA110" s="159" t="s">
        <v>87</v>
      </c>
      <c r="AB110" s="153">
        <v>41610</v>
      </c>
      <c r="AC110" s="153">
        <v>41639</v>
      </c>
      <c r="AD110" s="159" t="s">
        <v>88</v>
      </c>
      <c r="AE110" s="160"/>
      <c r="AF110" s="160"/>
      <c r="AG110" s="160"/>
      <c r="AH110" s="160"/>
      <c r="AI110" s="160"/>
      <c r="AJ110" s="160"/>
      <c r="AK110" s="160"/>
      <c r="AL110" s="160"/>
      <c r="AM110" s="160"/>
      <c r="AN110" s="168"/>
      <c r="AO110" s="160"/>
      <c r="AP110" s="160"/>
      <c r="AQ110" s="160"/>
    </row>
    <row r="111" spans="1:43" s="64" customFormat="1" ht="30.75" customHeight="1" x14ac:dyDescent="0.25">
      <c r="A111" s="17">
        <v>890905211</v>
      </c>
      <c r="B111" s="201" t="s">
        <v>1775</v>
      </c>
      <c r="C111" s="17" t="s">
        <v>76</v>
      </c>
      <c r="D111" s="169">
        <v>4482324766452</v>
      </c>
      <c r="E111" s="18" t="s">
        <v>77</v>
      </c>
      <c r="F111" s="17" t="s">
        <v>78</v>
      </c>
      <c r="G111" s="17" t="s">
        <v>14</v>
      </c>
      <c r="H111" s="152" t="s">
        <v>423</v>
      </c>
      <c r="I111" s="159" t="s">
        <v>79</v>
      </c>
      <c r="J111" s="271" t="s">
        <v>80</v>
      </c>
      <c r="K111" s="226" t="s">
        <v>81</v>
      </c>
      <c r="L111" s="159" t="s">
        <v>82</v>
      </c>
      <c r="M111" s="159" t="s">
        <v>83</v>
      </c>
      <c r="N111" s="167" t="s">
        <v>884</v>
      </c>
      <c r="O111" s="168">
        <v>6429840</v>
      </c>
      <c r="P111" s="154">
        <v>43495912</v>
      </c>
      <c r="Q111" s="159" t="s">
        <v>885</v>
      </c>
      <c r="R111" s="159" t="s">
        <v>84</v>
      </c>
      <c r="S111" s="153">
        <v>41591</v>
      </c>
      <c r="T111" s="154">
        <v>71687894</v>
      </c>
      <c r="U111" s="159" t="s">
        <v>1628</v>
      </c>
      <c r="V111" s="159" t="s">
        <v>85</v>
      </c>
      <c r="W111" s="159" t="s">
        <v>86</v>
      </c>
      <c r="X111" s="159">
        <v>49</v>
      </c>
      <c r="Y111" s="159" t="s">
        <v>87</v>
      </c>
      <c r="Z111" s="168">
        <v>0</v>
      </c>
      <c r="AA111" s="159" t="s">
        <v>87</v>
      </c>
      <c r="AB111" s="153">
        <v>41591</v>
      </c>
      <c r="AC111" s="153">
        <v>41639</v>
      </c>
      <c r="AD111" s="159" t="s">
        <v>87</v>
      </c>
      <c r="AE111" s="160"/>
      <c r="AF111" s="160"/>
      <c r="AG111" s="161"/>
      <c r="AH111" s="161"/>
      <c r="AI111" s="161"/>
      <c r="AJ111" s="161"/>
      <c r="AK111" s="162"/>
      <c r="AL111" s="162"/>
      <c r="AM111" s="162"/>
      <c r="AN111" s="168"/>
      <c r="AO111" s="162"/>
      <c r="AP111" s="162"/>
      <c r="AQ111" s="162"/>
    </row>
    <row r="112" spans="1:43" s="64" customFormat="1" ht="30.75" customHeight="1" x14ac:dyDescent="0.25">
      <c r="A112" s="17">
        <v>890905211</v>
      </c>
      <c r="B112" s="201" t="s">
        <v>1775</v>
      </c>
      <c r="C112" s="17" t="s">
        <v>76</v>
      </c>
      <c r="D112" s="169">
        <v>4482324766452</v>
      </c>
      <c r="E112" s="18" t="s">
        <v>77</v>
      </c>
      <c r="F112" s="17" t="s">
        <v>78</v>
      </c>
      <c r="G112" s="17" t="s">
        <v>14</v>
      </c>
      <c r="H112" s="152">
        <v>4600051408</v>
      </c>
      <c r="I112" s="159" t="s">
        <v>92</v>
      </c>
      <c r="J112" s="159" t="s">
        <v>1</v>
      </c>
      <c r="K112" s="226" t="s">
        <v>103</v>
      </c>
      <c r="L112" s="159" t="s">
        <v>82</v>
      </c>
      <c r="M112" s="159" t="s">
        <v>131</v>
      </c>
      <c r="N112" s="167" t="s">
        <v>886</v>
      </c>
      <c r="O112" s="168">
        <v>223291432</v>
      </c>
      <c r="P112" s="154">
        <v>8406020</v>
      </c>
      <c r="Q112" s="159" t="s">
        <v>887</v>
      </c>
      <c r="R112" s="159" t="s">
        <v>84</v>
      </c>
      <c r="S112" s="153">
        <v>41610</v>
      </c>
      <c r="T112" s="154">
        <v>70129918</v>
      </c>
      <c r="U112" s="159" t="s">
        <v>1432</v>
      </c>
      <c r="V112" s="159" t="s">
        <v>85</v>
      </c>
      <c r="W112" s="159" t="s">
        <v>86</v>
      </c>
      <c r="X112" s="159">
        <v>63</v>
      </c>
      <c r="Y112" s="159" t="s">
        <v>88</v>
      </c>
      <c r="Z112" s="168">
        <v>68299878</v>
      </c>
      <c r="AA112" s="159" t="s">
        <v>87</v>
      </c>
      <c r="AB112" s="153">
        <v>41610</v>
      </c>
      <c r="AC112" s="153">
        <v>41672</v>
      </c>
      <c r="AD112" s="159" t="s">
        <v>87</v>
      </c>
      <c r="AE112" s="160"/>
      <c r="AF112" s="160"/>
      <c r="AG112" s="161"/>
      <c r="AH112" s="161"/>
      <c r="AI112" s="161"/>
      <c r="AJ112" s="161"/>
      <c r="AK112" s="162"/>
      <c r="AL112" s="162"/>
      <c r="AM112" s="162"/>
      <c r="AN112" s="168"/>
      <c r="AO112" s="161"/>
      <c r="AP112" s="161"/>
      <c r="AQ112" s="161"/>
    </row>
    <row r="113" spans="1:43" s="64" customFormat="1" ht="30.75" customHeight="1" x14ac:dyDescent="0.25">
      <c r="A113" s="17">
        <v>890905211</v>
      </c>
      <c r="B113" s="201" t="s">
        <v>1775</v>
      </c>
      <c r="C113" s="17" t="s">
        <v>76</v>
      </c>
      <c r="D113" s="169">
        <v>4482324766452</v>
      </c>
      <c r="E113" s="18" t="s">
        <v>77</v>
      </c>
      <c r="F113" s="17" t="s">
        <v>78</v>
      </c>
      <c r="G113" s="17" t="s">
        <v>14</v>
      </c>
      <c r="H113" s="152">
        <v>4600051409</v>
      </c>
      <c r="I113" s="159" t="s">
        <v>92</v>
      </c>
      <c r="J113" s="159" t="s">
        <v>1</v>
      </c>
      <c r="K113" s="226" t="s">
        <v>103</v>
      </c>
      <c r="L113" s="159" t="s">
        <v>82</v>
      </c>
      <c r="M113" s="159" t="s">
        <v>131</v>
      </c>
      <c r="N113" s="167" t="s">
        <v>888</v>
      </c>
      <c r="O113" s="168">
        <v>473379492</v>
      </c>
      <c r="P113" s="154">
        <v>71631346</v>
      </c>
      <c r="Q113" s="159" t="s">
        <v>757</v>
      </c>
      <c r="R113" s="159" t="s">
        <v>84</v>
      </c>
      <c r="S113" s="153">
        <v>41610</v>
      </c>
      <c r="T113" s="154">
        <v>71598028</v>
      </c>
      <c r="U113" s="159" t="s">
        <v>1434</v>
      </c>
      <c r="V113" s="159" t="s">
        <v>85</v>
      </c>
      <c r="W113" s="159" t="s">
        <v>86</v>
      </c>
      <c r="X113" s="159">
        <v>63</v>
      </c>
      <c r="Y113" s="159" t="s">
        <v>88</v>
      </c>
      <c r="Z113" s="168">
        <v>142013848</v>
      </c>
      <c r="AA113" s="159" t="s">
        <v>87</v>
      </c>
      <c r="AB113" s="153">
        <v>41610</v>
      </c>
      <c r="AC113" s="153">
        <v>41672</v>
      </c>
      <c r="AD113" s="159" t="s">
        <v>87</v>
      </c>
      <c r="AE113" s="160"/>
      <c r="AF113" s="160"/>
      <c r="AG113" s="161"/>
      <c r="AH113" s="161"/>
      <c r="AI113" s="161"/>
      <c r="AJ113" s="161"/>
      <c r="AK113" s="162"/>
      <c r="AL113" s="162"/>
      <c r="AM113" s="162"/>
      <c r="AN113" s="168"/>
      <c r="AO113" s="161"/>
      <c r="AP113" s="161"/>
      <c r="AQ113" s="161"/>
    </row>
    <row r="114" spans="1:43" s="64" customFormat="1" ht="30.75" customHeight="1" x14ac:dyDescent="0.25">
      <c r="A114" s="17">
        <v>890905211</v>
      </c>
      <c r="B114" s="201" t="s">
        <v>1775</v>
      </c>
      <c r="C114" s="17" t="s">
        <v>76</v>
      </c>
      <c r="D114" s="169">
        <v>4482324766452</v>
      </c>
      <c r="E114" s="18" t="s">
        <v>77</v>
      </c>
      <c r="F114" s="17" t="s">
        <v>78</v>
      </c>
      <c r="G114" s="17" t="s">
        <v>14</v>
      </c>
      <c r="H114" s="152" t="s">
        <v>424</v>
      </c>
      <c r="I114" s="159" t="s">
        <v>79</v>
      </c>
      <c r="J114" s="271" t="s">
        <v>80</v>
      </c>
      <c r="K114" s="226" t="s">
        <v>162</v>
      </c>
      <c r="L114" s="159" t="s">
        <v>82</v>
      </c>
      <c r="M114" s="159" t="s">
        <v>83</v>
      </c>
      <c r="N114" s="167" t="s">
        <v>889</v>
      </c>
      <c r="O114" s="168">
        <v>3475461</v>
      </c>
      <c r="P114" s="154">
        <v>43873750</v>
      </c>
      <c r="Q114" s="159" t="s">
        <v>890</v>
      </c>
      <c r="R114" s="159" t="s">
        <v>84</v>
      </c>
      <c r="S114" s="153">
        <v>41591</v>
      </c>
      <c r="T114" s="154">
        <v>30290901</v>
      </c>
      <c r="U114" s="159" t="s">
        <v>1623</v>
      </c>
      <c r="V114" s="159" t="s">
        <v>85</v>
      </c>
      <c r="W114" s="159" t="s">
        <v>86</v>
      </c>
      <c r="X114" s="159">
        <v>49</v>
      </c>
      <c r="Y114" s="159" t="s">
        <v>87</v>
      </c>
      <c r="Z114" s="168">
        <v>0</v>
      </c>
      <c r="AA114" s="159" t="s">
        <v>87</v>
      </c>
      <c r="AB114" s="153">
        <v>41591</v>
      </c>
      <c r="AC114" s="153">
        <v>41639</v>
      </c>
      <c r="AD114" s="159" t="s">
        <v>88</v>
      </c>
      <c r="AE114" s="160"/>
      <c r="AF114" s="160"/>
      <c r="AG114" s="161"/>
      <c r="AH114" s="161"/>
      <c r="AI114" s="161"/>
      <c r="AJ114" s="161"/>
      <c r="AK114" s="162"/>
      <c r="AL114" s="162"/>
      <c r="AM114" s="162"/>
      <c r="AN114" s="168"/>
      <c r="AO114" s="162"/>
      <c r="AP114" s="162"/>
      <c r="AQ114" s="162"/>
    </row>
    <row r="115" spans="1:43" s="64" customFormat="1" ht="30.75" customHeight="1" x14ac:dyDescent="0.25">
      <c r="A115" s="17">
        <v>890905211</v>
      </c>
      <c r="B115" s="201" t="s">
        <v>1775</v>
      </c>
      <c r="C115" s="17" t="s">
        <v>76</v>
      </c>
      <c r="D115" s="169">
        <v>4482324766452</v>
      </c>
      <c r="E115" s="18" t="s">
        <v>77</v>
      </c>
      <c r="F115" s="17" t="s">
        <v>78</v>
      </c>
      <c r="G115" s="17" t="s">
        <v>14</v>
      </c>
      <c r="H115" s="152" t="s">
        <v>425</v>
      </c>
      <c r="I115" s="159" t="s">
        <v>92</v>
      </c>
      <c r="J115" s="159" t="s">
        <v>1</v>
      </c>
      <c r="K115" s="226" t="s">
        <v>103</v>
      </c>
      <c r="L115" s="159" t="s">
        <v>82</v>
      </c>
      <c r="M115" s="159" t="s">
        <v>131</v>
      </c>
      <c r="N115" s="167" t="s">
        <v>891</v>
      </c>
      <c r="O115" s="168">
        <v>95168608</v>
      </c>
      <c r="P115" s="154">
        <v>71795594</v>
      </c>
      <c r="Q115" s="159" t="s">
        <v>892</v>
      </c>
      <c r="R115" s="159" t="s">
        <v>84</v>
      </c>
      <c r="S115" s="153">
        <v>41610</v>
      </c>
      <c r="T115" s="154">
        <v>70129918</v>
      </c>
      <c r="U115" s="159" t="s">
        <v>1432</v>
      </c>
      <c r="V115" s="159" t="s">
        <v>85</v>
      </c>
      <c r="W115" s="159" t="s">
        <v>86</v>
      </c>
      <c r="X115" s="159">
        <v>63</v>
      </c>
      <c r="Y115" s="159" t="s">
        <v>88</v>
      </c>
      <c r="Z115" s="168">
        <v>28550582</v>
      </c>
      <c r="AA115" s="159" t="s">
        <v>87</v>
      </c>
      <c r="AB115" s="153">
        <v>41610</v>
      </c>
      <c r="AC115" s="153">
        <v>41672</v>
      </c>
      <c r="AD115" s="159" t="s">
        <v>87</v>
      </c>
      <c r="AE115" s="160"/>
      <c r="AF115" s="160"/>
      <c r="AG115" s="161"/>
      <c r="AH115" s="161"/>
      <c r="AI115" s="161"/>
      <c r="AJ115" s="161"/>
      <c r="AK115" s="162"/>
      <c r="AL115" s="162"/>
      <c r="AM115" s="162"/>
      <c r="AN115" s="168"/>
      <c r="AO115" s="161"/>
      <c r="AP115" s="161"/>
      <c r="AQ115" s="161"/>
    </row>
    <row r="116" spans="1:43" s="64" customFormat="1" ht="30.75" customHeight="1" x14ac:dyDescent="0.25">
      <c r="A116" s="17">
        <v>890905211</v>
      </c>
      <c r="B116" s="201" t="s">
        <v>1775</v>
      </c>
      <c r="C116" s="17" t="s">
        <v>76</v>
      </c>
      <c r="D116" s="169">
        <v>4482324766452</v>
      </c>
      <c r="E116" s="18" t="s">
        <v>77</v>
      </c>
      <c r="F116" s="17" t="s">
        <v>78</v>
      </c>
      <c r="G116" s="17" t="s">
        <v>14</v>
      </c>
      <c r="H116" s="152">
        <v>4600051413</v>
      </c>
      <c r="I116" s="159" t="s">
        <v>79</v>
      </c>
      <c r="J116" s="271" t="s">
        <v>80</v>
      </c>
      <c r="K116" s="226" t="s">
        <v>81</v>
      </c>
      <c r="L116" s="159" t="s">
        <v>125</v>
      </c>
      <c r="M116" s="159" t="s">
        <v>83</v>
      </c>
      <c r="N116" s="167" t="s">
        <v>893</v>
      </c>
      <c r="O116" s="168">
        <v>5856078</v>
      </c>
      <c r="P116" s="154">
        <v>39281468</v>
      </c>
      <c r="Q116" s="159" t="s">
        <v>894</v>
      </c>
      <c r="R116" s="159" t="s">
        <v>84</v>
      </c>
      <c r="S116" s="153">
        <v>41596</v>
      </c>
      <c r="T116" s="154">
        <v>15380248</v>
      </c>
      <c r="U116" s="159" t="s">
        <v>1576</v>
      </c>
      <c r="V116" s="159" t="s">
        <v>85</v>
      </c>
      <c r="W116" s="159" t="s">
        <v>86</v>
      </c>
      <c r="X116" s="159">
        <v>44</v>
      </c>
      <c r="Y116" s="159" t="s">
        <v>87</v>
      </c>
      <c r="Z116" s="168">
        <v>0</v>
      </c>
      <c r="AA116" s="159" t="s">
        <v>87</v>
      </c>
      <c r="AB116" s="153">
        <v>41596</v>
      </c>
      <c r="AC116" s="153">
        <v>41639</v>
      </c>
      <c r="AD116" s="159" t="s">
        <v>88</v>
      </c>
      <c r="AE116" s="160"/>
      <c r="AF116" s="160"/>
      <c r="AG116" s="161"/>
      <c r="AH116" s="161"/>
      <c r="AI116" s="161"/>
      <c r="AJ116" s="161"/>
      <c r="AK116" s="162"/>
      <c r="AL116" s="162"/>
      <c r="AM116" s="162"/>
      <c r="AN116" s="168"/>
      <c r="AO116" s="161"/>
      <c r="AP116" s="161"/>
      <c r="AQ116" s="161"/>
    </row>
    <row r="117" spans="1:43" s="64" customFormat="1" ht="30.75" customHeight="1" x14ac:dyDescent="0.25">
      <c r="A117" s="17">
        <v>890905211</v>
      </c>
      <c r="B117" s="201" t="s">
        <v>1775</v>
      </c>
      <c r="C117" s="17" t="s">
        <v>76</v>
      </c>
      <c r="D117" s="169">
        <v>4482324766452</v>
      </c>
      <c r="E117" s="18" t="s">
        <v>77</v>
      </c>
      <c r="F117" s="17" t="s">
        <v>78</v>
      </c>
      <c r="G117" s="17" t="s">
        <v>14</v>
      </c>
      <c r="H117" s="152" t="s">
        <v>426</v>
      </c>
      <c r="I117" s="159" t="s">
        <v>79</v>
      </c>
      <c r="J117" s="271" t="s">
        <v>80</v>
      </c>
      <c r="K117" s="226" t="s">
        <v>95</v>
      </c>
      <c r="L117" s="159" t="s">
        <v>82</v>
      </c>
      <c r="M117" s="273" t="s">
        <v>99</v>
      </c>
      <c r="N117" s="167" t="s">
        <v>895</v>
      </c>
      <c r="O117" s="168">
        <v>7461120</v>
      </c>
      <c r="P117" s="154">
        <v>900136834</v>
      </c>
      <c r="Q117" s="159" t="s">
        <v>896</v>
      </c>
      <c r="R117" s="159" t="s">
        <v>91</v>
      </c>
      <c r="S117" s="153">
        <v>41591</v>
      </c>
      <c r="T117" s="154">
        <v>43166684</v>
      </c>
      <c r="U117" s="159" t="s">
        <v>1742</v>
      </c>
      <c r="V117" s="159" t="s">
        <v>85</v>
      </c>
      <c r="W117" s="159" t="s">
        <v>86</v>
      </c>
      <c r="X117" s="159">
        <v>49</v>
      </c>
      <c r="Y117" s="159" t="s">
        <v>87</v>
      </c>
      <c r="Z117" s="168">
        <v>0</v>
      </c>
      <c r="AA117" s="159" t="s">
        <v>87</v>
      </c>
      <c r="AB117" s="153">
        <v>41591</v>
      </c>
      <c r="AC117" s="153">
        <v>41639</v>
      </c>
      <c r="AD117" s="159" t="s">
        <v>88</v>
      </c>
      <c r="AE117" s="160"/>
      <c r="AF117" s="160"/>
      <c r="AG117" s="160"/>
      <c r="AH117" s="160"/>
      <c r="AI117" s="160"/>
      <c r="AJ117" s="160"/>
      <c r="AK117" s="160"/>
      <c r="AL117" s="160"/>
      <c r="AM117" s="160"/>
      <c r="AN117" s="168"/>
      <c r="AO117" s="160"/>
      <c r="AP117" s="160"/>
      <c r="AQ117" s="160"/>
    </row>
    <row r="118" spans="1:43" s="64" customFormat="1" ht="30.75" customHeight="1" x14ac:dyDescent="0.25">
      <c r="A118" s="17">
        <v>890905211</v>
      </c>
      <c r="B118" s="201" t="s">
        <v>1775</v>
      </c>
      <c r="C118" s="17" t="s">
        <v>100</v>
      </c>
      <c r="D118" s="169">
        <v>4482324766452</v>
      </c>
      <c r="E118" s="18" t="s">
        <v>77</v>
      </c>
      <c r="F118" s="17" t="s">
        <v>78</v>
      </c>
      <c r="G118" s="17" t="s">
        <v>14</v>
      </c>
      <c r="H118" s="152" t="s">
        <v>427</v>
      </c>
      <c r="I118" s="159"/>
      <c r="J118" s="271" t="s">
        <v>80</v>
      </c>
      <c r="K118" s="226" t="s">
        <v>101</v>
      </c>
      <c r="L118" s="159" t="s">
        <v>82</v>
      </c>
      <c r="M118" s="159" t="s">
        <v>83</v>
      </c>
      <c r="N118" s="167" t="s">
        <v>897</v>
      </c>
      <c r="O118" s="168">
        <v>144130672</v>
      </c>
      <c r="P118" s="154">
        <v>900435818</v>
      </c>
      <c r="Q118" s="159" t="s">
        <v>898</v>
      </c>
      <c r="R118" s="159" t="s">
        <v>91</v>
      </c>
      <c r="S118" s="153">
        <v>41604</v>
      </c>
      <c r="T118" s="154">
        <v>71706182</v>
      </c>
      <c r="U118" s="159" t="s">
        <v>1436</v>
      </c>
      <c r="V118" s="159" t="s">
        <v>85</v>
      </c>
      <c r="W118" s="159" t="s">
        <v>86</v>
      </c>
      <c r="X118" s="159">
        <v>36</v>
      </c>
      <c r="Y118" s="159" t="s">
        <v>87</v>
      </c>
      <c r="Z118" s="168">
        <v>0</v>
      </c>
      <c r="AA118" s="159" t="s">
        <v>87</v>
      </c>
      <c r="AB118" s="153">
        <v>41604</v>
      </c>
      <c r="AC118" s="153">
        <v>41639</v>
      </c>
      <c r="AD118" s="159" t="s">
        <v>87</v>
      </c>
      <c r="AE118" s="160"/>
      <c r="AF118" s="160"/>
      <c r="AG118" s="161"/>
      <c r="AH118" s="161"/>
      <c r="AI118" s="161"/>
      <c r="AJ118" s="161"/>
      <c r="AK118" s="162"/>
      <c r="AL118" s="162"/>
      <c r="AM118" s="162"/>
      <c r="AN118" s="168"/>
      <c r="AO118" s="162"/>
      <c r="AP118" s="162"/>
      <c r="AQ118" s="162"/>
    </row>
    <row r="119" spans="1:43" s="64" customFormat="1" ht="30.75" customHeight="1" x14ac:dyDescent="0.25">
      <c r="A119" s="17">
        <v>890905211</v>
      </c>
      <c r="B119" s="201" t="s">
        <v>1775</v>
      </c>
      <c r="C119" s="17" t="s">
        <v>76</v>
      </c>
      <c r="D119" s="169">
        <v>4482324766452</v>
      </c>
      <c r="E119" s="18" t="s">
        <v>77</v>
      </c>
      <c r="F119" s="17" t="s">
        <v>78</v>
      </c>
      <c r="G119" s="17" t="s">
        <v>14</v>
      </c>
      <c r="H119" s="152" t="s">
        <v>428</v>
      </c>
      <c r="I119" s="159" t="s">
        <v>105</v>
      </c>
      <c r="J119" s="271" t="s">
        <v>80</v>
      </c>
      <c r="K119" s="226" t="s">
        <v>103</v>
      </c>
      <c r="L119" s="159" t="s">
        <v>82</v>
      </c>
      <c r="M119" s="159" t="s">
        <v>83</v>
      </c>
      <c r="N119" s="167" t="s">
        <v>899</v>
      </c>
      <c r="O119" s="168">
        <v>665000035</v>
      </c>
      <c r="P119" s="154">
        <v>800027813</v>
      </c>
      <c r="Q119" s="159" t="s">
        <v>900</v>
      </c>
      <c r="R119" s="159" t="s">
        <v>91</v>
      </c>
      <c r="S119" s="153">
        <v>41596</v>
      </c>
      <c r="T119" s="154">
        <v>32323367</v>
      </c>
      <c r="U119" s="159" t="s">
        <v>1423</v>
      </c>
      <c r="V119" s="159" t="s">
        <v>85</v>
      </c>
      <c r="W119" s="159" t="s">
        <v>86</v>
      </c>
      <c r="X119" s="159">
        <v>42</v>
      </c>
      <c r="Y119" s="159" t="s">
        <v>87</v>
      </c>
      <c r="Z119" s="168">
        <v>0</v>
      </c>
      <c r="AA119" s="159" t="s">
        <v>87</v>
      </c>
      <c r="AB119" s="153">
        <v>41598</v>
      </c>
      <c r="AC119" s="153">
        <v>41639</v>
      </c>
      <c r="AD119" s="159" t="s">
        <v>88</v>
      </c>
      <c r="AE119" s="160"/>
      <c r="AF119" s="160"/>
      <c r="AG119" s="160"/>
      <c r="AH119" s="160"/>
      <c r="AI119" s="160"/>
      <c r="AJ119" s="160"/>
      <c r="AK119" s="160"/>
      <c r="AL119" s="160"/>
      <c r="AM119" s="160"/>
      <c r="AN119" s="168"/>
      <c r="AO119" s="160"/>
      <c r="AP119" s="160"/>
      <c r="AQ119" s="160"/>
    </row>
    <row r="120" spans="1:43" s="64" customFormat="1" ht="30.75" customHeight="1" x14ac:dyDescent="0.25">
      <c r="A120" s="17">
        <v>890905211</v>
      </c>
      <c r="B120" s="201" t="s">
        <v>1775</v>
      </c>
      <c r="C120" s="17" t="s">
        <v>100</v>
      </c>
      <c r="D120" s="169">
        <v>4482324766452</v>
      </c>
      <c r="E120" s="18" t="s">
        <v>77</v>
      </c>
      <c r="F120" s="17" t="s">
        <v>78</v>
      </c>
      <c r="G120" s="17" t="s">
        <v>14</v>
      </c>
      <c r="H120" s="152">
        <v>4600051419</v>
      </c>
      <c r="I120" s="159"/>
      <c r="J120" s="271" t="s">
        <v>80</v>
      </c>
      <c r="K120" s="226" t="s">
        <v>101</v>
      </c>
      <c r="L120" s="159" t="s">
        <v>82</v>
      </c>
      <c r="M120" s="159" t="s">
        <v>83</v>
      </c>
      <c r="N120" s="167" t="s">
        <v>901</v>
      </c>
      <c r="O120" s="168">
        <v>100000000</v>
      </c>
      <c r="P120" s="154">
        <v>811034746</v>
      </c>
      <c r="Q120" s="159" t="s">
        <v>902</v>
      </c>
      <c r="R120" s="159" t="s">
        <v>91</v>
      </c>
      <c r="S120" s="153">
        <v>41625</v>
      </c>
      <c r="T120" s="154">
        <v>39177006</v>
      </c>
      <c r="U120" s="159" t="s">
        <v>1631</v>
      </c>
      <c r="V120" s="159" t="s">
        <v>85</v>
      </c>
      <c r="W120" s="159" t="s">
        <v>86</v>
      </c>
      <c r="X120" s="159">
        <v>15</v>
      </c>
      <c r="Y120" s="159" t="s">
        <v>87</v>
      </c>
      <c r="Z120" s="168">
        <v>0</v>
      </c>
      <c r="AA120" s="159" t="s">
        <v>87</v>
      </c>
      <c r="AB120" s="153">
        <v>41625</v>
      </c>
      <c r="AC120" s="153">
        <v>41639</v>
      </c>
      <c r="AD120" s="159" t="s">
        <v>88</v>
      </c>
      <c r="AE120" s="160"/>
      <c r="AF120" s="160"/>
      <c r="AG120" s="160"/>
      <c r="AH120" s="160"/>
      <c r="AI120" s="160"/>
      <c r="AJ120" s="160"/>
      <c r="AK120" s="160"/>
      <c r="AL120" s="160"/>
      <c r="AM120" s="160"/>
      <c r="AN120" s="168"/>
      <c r="AO120" s="160"/>
      <c r="AP120" s="160"/>
      <c r="AQ120" s="160"/>
    </row>
    <row r="121" spans="1:43" s="64" customFormat="1" ht="30.75" customHeight="1" x14ac:dyDescent="0.25">
      <c r="A121" s="17">
        <v>890905211</v>
      </c>
      <c r="B121" s="201" t="s">
        <v>1775</v>
      </c>
      <c r="C121" s="17"/>
      <c r="D121" s="169">
        <v>4482324766452</v>
      </c>
      <c r="E121" s="18" t="s">
        <v>77</v>
      </c>
      <c r="F121" s="17" t="s">
        <v>78</v>
      </c>
      <c r="G121" s="17" t="s">
        <v>14</v>
      </c>
      <c r="H121" s="152" t="s">
        <v>429</v>
      </c>
      <c r="I121" s="159"/>
      <c r="J121" s="271" t="s">
        <v>80</v>
      </c>
      <c r="K121" s="226" t="s">
        <v>90</v>
      </c>
      <c r="L121" s="159" t="s">
        <v>82</v>
      </c>
      <c r="M121" s="159" t="s">
        <v>83</v>
      </c>
      <c r="N121" s="167" t="s">
        <v>903</v>
      </c>
      <c r="O121" s="168">
        <v>1300000</v>
      </c>
      <c r="P121" s="154">
        <v>71398327</v>
      </c>
      <c r="Q121" s="159" t="s">
        <v>904</v>
      </c>
      <c r="R121" s="159" t="s">
        <v>84</v>
      </c>
      <c r="S121" s="153">
        <v>41592</v>
      </c>
      <c r="T121" s="154">
        <v>15515518</v>
      </c>
      <c r="U121" s="159" t="s">
        <v>1561</v>
      </c>
      <c r="V121" s="159" t="s">
        <v>85</v>
      </c>
      <c r="W121" s="159" t="s">
        <v>86</v>
      </c>
      <c r="X121" s="159">
        <v>48</v>
      </c>
      <c r="Y121" s="159" t="s">
        <v>87</v>
      </c>
      <c r="Z121" s="168">
        <v>0</v>
      </c>
      <c r="AA121" s="159" t="s">
        <v>87</v>
      </c>
      <c r="AB121" s="153">
        <v>41592</v>
      </c>
      <c r="AC121" s="153">
        <v>41639</v>
      </c>
      <c r="AD121" s="159" t="s">
        <v>87</v>
      </c>
      <c r="AE121" s="160"/>
      <c r="AF121" s="160"/>
      <c r="AG121" s="161"/>
      <c r="AH121" s="161"/>
      <c r="AI121" s="161"/>
      <c r="AJ121" s="161"/>
      <c r="AK121" s="162"/>
      <c r="AL121" s="162"/>
      <c r="AM121" s="162"/>
      <c r="AN121" s="168"/>
      <c r="AO121" s="162"/>
      <c r="AP121" s="162"/>
      <c r="AQ121" s="162"/>
    </row>
    <row r="122" spans="1:43" s="64" customFormat="1" ht="30.75" customHeight="1" x14ac:dyDescent="0.25">
      <c r="A122" s="17">
        <v>890905211</v>
      </c>
      <c r="B122" s="201" t="s">
        <v>1775</v>
      </c>
      <c r="C122" s="17"/>
      <c r="D122" s="169">
        <v>4482324766452</v>
      </c>
      <c r="E122" s="18" t="s">
        <v>77</v>
      </c>
      <c r="F122" s="17" t="s">
        <v>78</v>
      </c>
      <c r="G122" s="17" t="s">
        <v>14</v>
      </c>
      <c r="H122" s="152" t="s">
        <v>430</v>
      </c>
      <c r="I122" s="159"/>
      <c r="J122" s="271" t="s">
        <v>80</v>
      </c>
      <c r="K122" s="226" t="s">
        <v>90</v>
      </c>
      <c r="L122" s="159" t="s">
        <v>82</v>
      </c>
      <c r="M122" s="159" t="s">
        <v>83</v>
      </c>
      <c r="N122" s="167" t="s">
        <v>905</v>
      </c>
      <c r="O122" s="168">
        <v>1300000</v>
      </c>
      <c r="P122" s="154">
        <v>1128385619</v>
      </c>
      <c r="Q122" s="159" t="s">
        <v>906</v>
      </c>
      <c r="R122" s="159" t="s">
        <v>84</v>
      </c>
      <c r="S122" s="153">
        <v>41592</v>
      </c>
      <c r="T122" s="154">
        <v>15515518</v>
      </c>
      <c r="U122" s="159" t="s">
        <v>1561</v>
      </c>
      <c r="V122" s="159" t="s">
        <v>85</v>
      </c>
      <c r="W122" s="159" t="s">
        <v>86</v>
      </c>
      <c r="X122" s="159">
        <v>48</v>
      </c>
      <c r="Y122" s="159" t="s">
        <v>87</v>
      </c>
      <c r="Z122" s="168">
        <v>0</v>
      </c>
      <c r="AA122" s="159" t="s">
        <v>87</v>
      </c>
      <c r="AB122" s="153">
        <v>41592</v>
      </c>
      <c r="AC122" s="153">
        <v>41639</v>
      </c>
      <c r="AD122" s="159" t="s">
        <v>87</v>
      </c>
      <c r="AE122" s="160"/>
      <c r="AF122" s="160"/>
      <c r="AG122" s="161"/>
      <c r="AH122" s="161"/>
      <c r="AI122" s="161"/>
      <c r="AJ122" s="161"/>
      <c r="AK122" s="162"/>
      <c r="AL122" s="162"/>
      <c r="AM122" s="162"/>
      <c r="AN122" s="168"/>
      <c r="AO122" s="162"/>
      <c r="AP122" s="162"/>
      <c r="AQ122" s="162"/>
    </row>
    <row r="123" spans="1:43" s="64" customFormat="1" ht="30.75" customHeight="1" x14ac:dyDescent="0.25">
      <c r="A123" s="17">
        <v>890905211</v>
      </c>
      <c r="B123" s="201" t="s">
        <v>1775</v>
      </c>
      <c r="C123" s="17" t="s">
        <v>76</v>
      </c>
      <c r="D123" s="169">
        <v>4482324766452</v>
      </c>
      <c r="E123" s="18" t="s">
        <v>77</v>
      </c>
      <c r="F123" s="17" t="s">
        <v>78</v>
      </c>
      <c r="G123" s="17" t="s">
        <v>14</v>
      </c>
      <c r="H123" s="152" t="s">
        <v>431</v>
      </c>
      <c r="I123" s="159" t="s">
        <v>79</v>
      </c>
      <c r="J123" s="271" t="s">
        <v>80</v>
      </c>
      <c r="K123" s="226" t="s">
        <v>90</v>
      </c>
      <c r="L123" s="159" t="s">
        <v>82</v>
      </c>
      <c r="M123" s="159" t="s">
        <v>83</v>
      </c>
      <c r="N123" s="167" t="s">
        <v>907</v>
      </c>
      <c r="O123" s="168">
        <v>9714705</v>
      </c>
      <c r="P123" s="154">
        <v>41333085</v>
      </c>
      <c r="Q123" s="159" t="s">
        <v>908</v>
      </c>
      <c r="R123" s="159" t="s">
        <v>84</v>
      </c>
      <c r="S123" s="153">
        <v>41592</v>
      </c>
      <c r="T123" s="159">
        <v>43799423</v>
      </c>
      <c r="U123" s="159" t="s">
        <v>1738</v>
      </c>
      <c r="V123" s="159" t="s">
        <v>85</v>
      </c>
      <c r="W123" s="159" t="s">
        <v>86</v>
      </c>
      <c r="X123" s="159">
        <v>48</v>
      </c>
      <c r="Y123" s="159" t="s">
        <v>87</v>
      </c>
      <c r="Z123" s="168">
        <v>0</v>
      </c>
      <c r="AA123" s="159" t="s">
        <v>87</v>
      </c>
      <c r="AB123" s="153">
        <v>41592</v>
      </c>
      <c r="AC123" s="153">
        <v>41639</v>
      </c>
      <c r="AD123" s="159" t="s">
        <v>88</v>
      </c>
      <c r="AE123" s="160"/>
      <c r="AF123" s="160"/>
      <c r="AG123" s="160"/>
      <c r="AH123" s="160"/>
      <c r="AI123" s="160"/>
      <c r="AJ123" s="160"/>
      <c r="AK123" s="160"/>
      <c r="AL123" s="160"/>
      <c r="AM123" s="160"/>
      <c r="AN123" s="168"/>
      <c r="AO123" s="160"/>
      <c r="AP123" s="160"/>
      <c r="AQ123" s="160"/>
    </row>
    <row r="124" spans="1:43" s="64" customFormat="1" ht="30.75" customHeight="1" x14ac:dyDescent="0.25">
      <c r="A124" s="17">
        <v>890905211</v>
      </c>
      <c r="B124" s="201" t="s">
        <v>1775</v>
      </c>
      <c r="C124" s="17" t="s">
        <v>76</v>
      </c>
      <c r="D124" s="169">
        <v>4482324766452</v>
      </c>
      <c r="E124" s="18" t="s">
        <v>77</v>
      </c>
      <c r="F124" s="17" t="s">
        <v>78</v>
      </c>
      <c r="G124" s="17" t="s">
        <v>14</v>
      </c>
      <c r="H124" s="152" t="s">
        <v>432</v>
      </c>
      <c r="I124" s="159" t="s">
        <v>79</v>
      </c>
      <c r="J124" s="271" t="s">
        <v>80</v>
      </c>
      <c r="K124" s="226" t="s">
        <v>81</v>
      </c>
      <c r="L124" s="159" t="s">
        <v>82</v>
      </c>
      <c r="M124" s="159" t="s">
        <v>83</v>
      </c>
      <c r="N124" s="167" t="s">
        <v>909</v>
      </c>
      <c r="O124" s="168">
        <v>8341415</v>
      </c>
      <c r="P124" s="154">
        <v>35635821</v>
      </c>
      <c r="Q124" s="159" t="s">
        <v>910</v>
      </c>
      <c r="R124" s="159" t="s">
        <v>84</v>
      </c>
      <c r="S124" s="153">
        <v>41592</v>
      </c>
      <c r="T124" s="154">
        <v>30290901</v>
      </c>
      <c r="U124" s="159" t="s">
        <v>1623</v>
      </c>
      <c r="V124" s="159" t="s">
        <v>85</v>
      </c>
      <c r="W124" s="159" t="s">
        <v>86</v>
      </c>
      <c r="X124" s="159">
        <v>48</v>
      </c>
      <c r="Y124" s="159" t="s">
        <v>87</v>
      </c>
      <c r="Z124" s="168">
        <v>0</v>
      </c>
      <c r="AA124" s="159" t="s">
        <v>87</v>
      </c>
      <c r="AB124" s="153">
        <v>41592</v>
      </c>
      <c r="AC124" s="153">
        <v>41639</v>
      </c>
      <c r="AD124" s="159" t="s">
        <v>87</v>
      </c>
      <c r="AE124" s="160"/>
      <c r="AF124" s="160"/>
      <c r="AG124" s="161"/>
      <c r="AH124" s="161"/>
      <c r="AI124" s="161"/>
      <c r="AJ124" s="161"/>
      <c r="AK124" s="162"/>
      <c r="AL124" s="162"/>
      <c r="AM124" s="162"/>
      <c r="AN124" s="168"/>
      <c r="AO124" s="162"/>
      <c r="AP124" s="162"/>
      <c r="AQ124" s="162"/>
    </row>
    <row r="125" spans="1:43" s="64" customFormat="1" ht="30.75" customHeight="1" x14ac:dyDescent="0.25">
      <c r="A125" s="17">
        <v>890905211</v>
      </c>
      <c r="B125" s="201" t="s">
        <v>1775</v>
      </c>
      <c r="C125" s="17" t="s">
        <v>76</v>
      </c>
      <c r="D125" s="169">
        <v>4482324766452</v>
      </c>
      <c r="E125" s="18" t="s">
        <v>77</v>
      </c>
      <c r="F125" s="17" t="s">
        <v>78</v>
      </c>
      <c r="G125" s="17" t="s">
        <v>14</v>
      </c>
      <c r="H125" s="152" t="s">
        <v>433</v>
      </c>
      <c r="I125" s="159" t="s">
        <v>79</v>
      </c>
      <c r="J125" s="271" t="s">
        <v>80</v>
      </c>
      <c r="K125" s="226" t="s">
        <v>90</v>
      </c>
      <c r="L125" s="159" t="s">
        <v>82</v>
      </c>
      <c r="M125" s="159" t="s">
        <v>83</v>
      </c>
      <c r="N125" s="167" t="s">
        <v>911</v>
      </c>
      <c r="O125" s="168">
        <v>99731812</v>
      </c>
      <c r="P125" s="154">
        <v>800167494</v>
      </c>
      <c r="Q125" s="159" t="s">
        <v>912</v>
      </c>
      <c r="R125" s="159" t="s">
        <v>91</v>
      </c>
      <c r="S125" s="153">
        <v>41592</v>
      </c>
      <c r="T125" s="154">
        <v>39441004</v>
      </c>
      <c r="U125" s="159" t="s">
        <v>1577</v>
      </c>
      <c r="V125" s="159" t="s">
        <v>85</v>
      </c>
      <c r="W125" s="159" t="s">
        <v>86</v>
      </c>
      <c r="X125" s="159">
        <v>48</v>
      </c>
      <c r="Y125" s="159" t="s">
        <v>87</v>
      </c>
      <c r="Z125" s="168">
        <v>0</v>
      </c>
      <c r="AA125" s="159" t="s">
        <v>87</v>
      </c>
      <c r="AB125" s="153">
        <v>41592</v>
      </c>
      <c r="AC125" s="153">
        <v>41639</v>
      </c>
      <c r="AD125" s="159" t="s">
        <v>88</v>
      </c>
      <c r="AE125" s="160"/>
      <c r="AF125" s="160"/>
      <c r="AG125" s="161"/>
      <c r="AH125" s="161"/>
      <c r="AI125" s="161"/>
      <c r="AJ125" s="161"/>
      <c r="AK125" s="162"/>
      <c r="AL125" s="162"/>
      <c r="AM125" s="162"/>
      <c r="AN125" s="168"/>
      <c r="AO125" s="161"/>
      <c r="AP125" s="161"/>
      <c r="AQ125" s="161"/>
    </row>
    <row r="126" spans="1:43" s="64" customFormat="1" ht="30.75" customHeight="1" x14ac:dyDescent="0.25">
      <c r="A126" s="17">
        <v>890905211</v>
      </c>
      <c r="B126" s="201" t="s">
        <v>1775</v>
      </c>
      <c r="C126" s="17" t="s">
        <v>76</v>
      </c>
      <c r="D126" s="169">
        <v>4482324766452</v>
      </c>
      <c r="E126" s="18" t="s">
        <v>77</v>
      </c>
      <c r="F126" s="17" t="s">
        <v>78</v>
      </c>
      <c r="G126" s="17" t="s">
        <v>14</v>
      </c>
      <c r="H126" s="152" t="s">
        <v>434</v>
      </c>
      <c r="I126" s="159" t="s">
        <v>92</v>
      </c>
      <c r="J126" s="159" t="s">
        <v>1</v>
      </c>
      <c r="K126" s="226" t="s">
        <v>90</v>
      </c>
      <c r="L126" s="159" t="s">
        <v>82</v>
      </c>
      <c r="M126" s="273" t="s">
        <v>99</v>
      </c>
      <c r="N126" s="167" t="s">
        <v>913</v>
      </c>
      <c r="O126" s="168">
        <v>55585075</v>
      </c>
      <c r="P126" s="154">
        <v>890307400</v>
      </c>
      <c r="Q126" s="159" t="s">
        <v>914</v>
      </c>
      <c r="R126" s="159" t="s">
        <v>91</v>
      </c>
      <c r="S126" s="153">
        <v>41606</v>
      </c>
      <c r="T126" s="154">
        <v>43590600</v>
      </c>
      <c r="U126" s="159" t="s">
        <v>1424</v>
      </c>
      <c r="V126" s="159" t="s">
        <v>85</v>
      </c>
      <c r="W126" s="159" t="s">
        <v>86</v>
      </c>
      <c r="X126" s="159">
        <v>757</v>
      </c>
      <c r="Y126" s="159" t="s">
        <v>87</v>
      </c>
      <c r="Z126" s="168">
        <v>0</v>
      </c>
      <c r="AA126" s="159" t="s">
        <v>87</v>
      </c>
      <c r="AB126" s="153">
        <v>41612</v>
      </c>
      <c r="AC126" s="153">
        <v>42368</v>
      </c>
      <c r="AD126" s="159" t="s">
        <v>88</v>
      </c>
      <c r="AE126" s="160"/>
      <c r="AF126" s="160"/>
      <c r="AG126" s="160"/>
      <c r="AH126" s="160"/>
      <c r="AI126" s="160"/>
      <c r="AJ126" s="160"/>
      <c r="AK126" s="160"/>
      <c r="AL126" s="160"/>
      <c r="AM126" s="160"/>
      <c r="AN126" s="168"/>
      <c r="AO126" s="160"/>
      <c r="AP126" s="160"/>
      <c r="AQ126" s="160"/>
    </row>
    <row r="127" spans="1:43" s="64" customFormat="1" ht="30.75" customHeight="1" x14ac:dyDescent="0.25">
      <c r="A127" s="17">
        <v>890905211</v>
      </c>
      <c r="B127" s="201" t="s">
        <v>1775</v>
      </c>
      <c r="C127" s="17" t="s">
        <v>76</v>
      </c>
      <c r="D127" s="169">
        <v>4482324766452</v>
      </c>
      <c r="E127" s="18" t="s">
        <v>77</v>
      </c>
      <c r="F127" s="17" t="s">
        <v>78</v>
      </c>
      <c r="G127" s="17" t="s">
        <v>14</v>
      </c>
      <c r="H127" s="152" t="s">
        <v>435</v>
      </c>
      <c r="I127" s="159" t="s">
        <v>79</v>
      </c>
      <c r="J127" s="271" t="s">
        <v>80</v>
      </c>
      <c r="K127" s="226" t="s">
        <v>81</v>
      </c>
      <c r="L127" s="159" t="s">
        <v>82</v>
      </c>
      <c r="M127" s="159" t="s">
        <v>83</v>
      </c>
      <c r="N127" s="167" t="s">
        <v>915</v>
      </c>
      <c r="O127" s="168">
        <v>6429840</v>
      </c>
      <c r="P127" s="154">
        <v>1098694283</v>
      </c>
      <c r="Q127" s="159" t="s">
        <v>916</v>
      </c>
      <c r="R127" s="159" t="s">
        <v>84</v>
      </c>
      <c r="S127" s="153">
        <v>41592</v>
      </c>
      <c r="T127" s="154">
        <v>71727981</v>
      </c>
      <c r="U127" s="159" t="s">
        <v>1627</v>
      </c>
      <c r="V127" s="159" t="s">
        <v>85</v>
      </c>
      <c r="W127" s="159" t="s">
        <v>86</v>
      </c>
      <c r="X127" s="159">
        <v>48</v>
      </c>
      <c r="Y127" s="159" t="s">
        <v>87</v>
      </c>
      <c r="Z127" s="168">
        <v>0</v>
      </c>
      <c r="AA127" s="159" t="s">
        <v>87</v>
      </c>
      <c r="AB127" s="153">
        <v>41592</v>
      </c>
      <c r="AC127" s="153">
        <v>41639</v>
      </c>
      <c r="AD127" s="159" t="s">
        <v>88</v>
      </c>
      <c r="AE127" s="160"/>
      <c r="AF127" s="160"/>
      <c r="AG127" s="161"/>
      <c r="AH127" s="161"/>
      <c r="AI127" s="161"/>
      <c r="AJ127" s="161"/>
      <c r="AK127" s="162"/>
      <c r="AL127" s="162"/>
      <c r="AM127" s="162"/>
      <c r="AN127" s="168"/>
      <c r="AO127" s="162"/>
      <c r="AP127" s="162"/>
      <c r="AQ127" s="162"/>
    </row>
    <row r="128" spans="1:43" s="64" customFormat="1" ht="30.75" customHeight="1" x14ac:dyDescent="0.25">
      <c r="A128" s="17">
        <v>890905211</v>
      </c>
      <c r="B128" s="201" t="s">
        <v>1775</v>
      </c>
      <c r="C128" s="17" t="s">
        <v>76</v>
      </c>
      <c r="D128" s="169">
        <v>4482324766452</v>
      </c>
      <c r="E128" s="18" t="s">
        <v>77</v>
      </c>
      <c r="F128" s="17" t="s">
        <v>78</v>
      </c>
      <c r="G128" s="17" t="s">
        <v>14</v>
      </c>
      <c r="H128" s="152" t="s">
        <v>436</v>
      </c>
      <c r="I128" s="159" t="s">
        <v>79</v>
      </c>
      <c r="J128" s="271" t="s">
        <v>80</v>
      </c>
      <c r="K128" s="226" t="s">
        <v>90</v>
      </c>
      <c r="L128" s="159" t="s">
        <v>82</v>
      </c>
      <c r="M128" s="159" t="s">
        <v>83</v>
      </c>
      <c r="N128" s="167" t="s">
        <v>917</v>
      </c>
      <c r="O128" s="168">
        <v>9600000</v>
      </c>
      <c r="P128" s="154">
        <v>43453974</v>
      </c>
      <c r="Q128" s="159" t="s">
        <v>918</v>
      </c>
      <c r="R128" s="159" t="s">
        <v>84</v>
      </c>
      <c r="S128" s="153">
        <v>41604</v>
      </c>
      <c r="T128" s="154">
        <v>42965526</v>
      </c>
      <c r="U128" s="159" t="s">
        <v>1602</v>
      </c>
      <c r="V128" s="159" t="s">
        <v>85</v>
      </c>
      <c r="W128" s="159" t="s">
        <v>86</v>
      </c>
      <c r="X128" s="159">
        <v>36</v>
      </c>
      <c r="Y128" s="159" t="s">
        <v>87</v>
      </c>
      <c r="Z128" s="168">
        <v>0</v>
      </c>
      <c r="AA128" s="159" t="s">
        <v>87</v>
      </c>
      <c r="AB128" s="153">
        <v>41604</v>
      </c>
      <c r="AC128" s="153">
        <v>41639</v>
      </c>
      <c r="AD128" s="159" t="s">
        <v>87</v>
      </c>
      <c r="AE128" s="160"/>
      <c r="AF128" s="160"/>
      <c r="AG128" s="161"/>
      <c r="AH128" s="161"/>
      <c r="AI128" s="161"/>
      <c r="AJ128" s="161"/>
      <c r="AK128" s="162"/>
      <c r="AL128" s="162"/>
      <c r="AM128" s="162"/>
      <c r="AN128" s="168"/>
      <c r="AO128" s="162"/>
      <c r="AP128" s="162"/>
      <c r="AQ128" s="162"/>
    </row>
    <row r="129" spans="1:43" s="64" customFormat="1" ht="30.75" customHeight="1" x14ac:dyDescent="0.25">
      <c r="A129" s="17">
        <v>890905211</v>
      </c>
      <c r="B129" s="201" t="s">
        <v>1775</v>
      </c>
      <c r="C129" s="17" t="s">
        <v>76</v>
      </c>
      <c r="D129" s="169">
        <v>4482324766452</v>
      </c>
      <c r="E129" s="18" t="s">
        <v>77</v>
      </c>
      <c r="F129" s="17" t="s">
        <v>78</v>
      </c>
      <c r="G129" s="17" t="s">
        <v>14</v>
      </c>
      <c r="H129" s="152" t="s">
        <v>437</v>
      </c>
      <c r="I129" s="159" t="s">
        <v>89</v>
      </c>
      <c r="J129" s="271" t="s">
        <v>80</v>
      </c>
      <c r="K129" s="226" t="s">
        <v>90</v>
      </c>
      <c r="L129" s="159" t="s">
        <v>82</v>
      </c>
      <c r="M129" s="159" t="s">
        <v>131</v>
      </c>
      <c r="N129" s="167" t="s">
        <v>919</v>
      </c>
      <c r="O129" s="168">
        <v>30000000</v>
      </c>
      <c r="P129" s="154">
        <v>43162346</v>
      </c>
      <c r="Q129" s="159" t="s">
        <v>920</v>
      </c>
      <c r="R129" s="159" t="s">
        <v>84</v>
      </c>
      <c r="S129" s="153">
        <v>41592</v>
      </c>
      <c r="T129" s="154">
        <v>70720322</v>
      </c>
      <c r="U129" s="159" t="s">
        <v>1585</v>
      </c>
      <c r="V129" s="159" t="s">
        <v>85</v>
      </c>
      <c r="W129" s="159" t="s">
        <v>86</v>
      </c>
      <c r="X129" s="159">
        <v>48</v>
      </c>
      <c r="Y129" s="159" t="s">
        <v>87</v>
      </c>
      <c r="Z129" s="168">
        <v>0</v>
      </c>
      <c r="AA129" s="159" t="s">
        <v>87</v>
      </c>
      <c r="AB129" s="153">
        <v>41592</v>
      </c>
      <c r="AC129" s="153">
        <v>41639</v>
      </c>
      <c r="AD129" s="159" t="s">
        <v>87</v>
      </c>
      <c r="AE129" s="160"/>
      <c r="AF129" s="160"/>
      <c r="AG129" s="161"/>
      <c r="AH129" s="161"/>
      <c r="AI129" s="161"/>
      <c r="AJ129" s="161"/>
      <c r="AK129" s="162"/>
      <c r="AL129" s="162"/>
      <c r="AM129" s="162"/>
      <c r="AN129" s="168"/>
      <c r="AO129" s="161"/>
      <c r="AP129" s="161"/>
      <c r="AQ129" s="161"/>
    </row>
    <row r="130" spans="1:43" s="64" customFormat="1" ht="30.75" customHeight="1" x14ac:dyDescent="0.25">
      <c r="A130" s="17">
        <v>890905211</v>
      </c>
      <c r="B130" s="201" t="s">
        <v>1775</v>
      </c>
      <c r="C130" s="17" t="s">
        <v>76</v>
      </c>
      <c r="D130" s="169">
        <v>4482324766452</v>
      </c>
      <c r="E130" s="18" t="s">
        <v>77</v>
      </c>
      <c r="F130" s="17" t="s">
        <v>78</v>
      </c>
      <c r="G130" s="17" t="s">
        <v>14</v>
      </c>
      <c r="H130" s="152" t="s">
        <v>438</v>
      </c>
      <c r="I130" s="159" t="s">
        <v>92</v>
      </c>
      <c r="J130" s="159" t="s">
        <v>1</v>
      </c>
      <c r="K130" s="226" t="s">
        <v>90</v>
      </c>
      <c r="L130" s="159" t="s">
        <v>82</v>
      </c>
      <c r="M130" s="159" t="s">
        <v>83</v>
      </c>
      <c r="N130" s="167" t="s">
        <v>921</v>
      </c>
      <c r="O130" s="168">
        <v>54215110</v>
      </c>
      <c r="P130" s="154">
        <v>811012634</v>
      </c>
      <c r="Q130" s="159" t="s">
        <v>843</v>
      </c>
      <c r="R130" s="159" t="s">
        <v>91</v>
      </c>
      <c r="S130" s="153">
        <v>41596</v>
      </c>
      <c r="T130" s="154">
        <v>43208014</v>
      </c>
      <c r="U130" s="159" t="s">
        <v>1566</v>
      </c>
      <c r="V130" s="159" t="s">
        <v>85</v>
      </c>
      <c r="W130" s="159" t="s">
        <v>86</v>
      </c>
      <c r="X130" s="159">
        <v>35</v>
      </c>
      <c r="Y130" s="159" t="s">
        <v>87</v>
      </c>
      <c r="Z130" s="168">
        <v>0</v>
      </c>
      <c r="AA130" s="159" t="s">
        <v>87</v>
      </c>
      <c r="AB130" s="153">
        <v>41605</v>
      </c>
      <c r="AC130" s="153">
        <v>41639</v>
      </c>
      <c r="AD130" s="159" t="s">
        <v>87</v>
      </c>
      <c r="AE130" s="160"/>
      <c r="AF130" s="160"/>
      <c r="AG130" s="161"/>
      <c r="AH130" s="161"/>
      <c r="AI130" s="161"/>
      <c r="AJ130" s="161"/>
      <c r="AK130" s="162"/>
      <c r="AL130" s="162"/>
      <c r="AM130" s="162"/>
      <c r="AN130" s="168"/>
      <c r="AO130" s="162"/>
      <c r="AP130" s="162"/>
      <c r="AQ130" s="162"/>
    </row>
    <row r="131" spans="1:43" s="64" customFormat="1" ht="30.75" customHeight="1" x14ac:dyDescent="0.25">
      <c r="A131" s="17">
        <v>890905211</v>
      </c>
      <c r="B131" s="201" t="s">
        <v>1775</v>
      </c>
      <c r="C131" s="17" t="s">
        <v>76</v>
      </c>
      <c r="D131" s="169">
        <v>4482324766452</v>
      </c>
      <c r="E131" s="18" t="s">
        <v>77</v>
      </c>
      <c r="F131" s="17" t="s">
        <v>78</v>
      </c>
      <c r="G131" s="17" t="s">
        <v>14</v>
      </c>
      <c r="H131" s="152" t="s">
        <v>439</v>
      </c>
      <c r="I131" s="159" t="s">
        <v>79</v>
      </c>
      <c r="J131" s="271" t="s">
        <v>80</v>
      </c>
      <c r="K131" s="226" t="s">
        <v>90</v>
      </c>
      <c r="L131" s="159" t="s">
        <v>82</v>
      </c>
      <c r="M131" s="159" t="s">
        <v>83</v>
      </c>
      <c r="N131" s="167" t="s">
        <v>922</v>
      </c>
      <c r="O131" s="168">
        <v>30000000</v>
      </c>
      <c r="P131" s="154">
        <v>79342695</v>
      </c>
      <c r="Q131" s="159" t="s">
        <v>923</v>
      </c>
      <c r="R131" s="159" t="s">
        <v>84</v>
      </c>
      <c r="S131" s="153">
        <v>41605</v>
      </c>
      <c r="T131" s="154">
        <v>1017134864</v>
      </c>
      <c r="U131" s="159" t="s">
        <v>1421</v>
      </c>
      <c r="V131" s="159" t="s">
        <v>85</v>
      </c>
      <c r="W131" s="159" t="s">
        <v>86</v>
      </c>
      <c r="X131" s="159">
        <v>27</v>
      </c>
      <c r="Y131" s="159" t="s">
        <v>87</v>
      </c>
      <c r="Z131" s="168">
        <v>0</v>
      </c>
      <c r="AA131" s="159" t="s">
        <v>87</v>
      </c>
      <c r="AB131" s="153">
        <v>41613</v>
      </c>
      <c r="AC131" s="153">
        <v>41639</v>
      </c>
      <c r="AD131" s="159" t="s">
        <v>87</v>
      </c>
      <c r="AE131" s="160"/>
      <c r="AF131" s="160"/>
      <c r="AG131" s="161"/>
      <c r="AH131" s="161"/>
      <c r="AI131" s="161"/>
      <c r="AJ131" s="161"/>
      <c r="AK131" s="162"/>
      <c r="AL131" s="162"/>
      <c r="AM131" s="162"/>
      <c r="AN131" s="168"/>
      <c r="AO131" s="162"/>
      <c r="AP131" s="162"/>
      <c r="AQ131" s="162"/>
    </row>
    <row r="132" spans="1:43" s="64" customFormat="1" ht="30.75" customHeight="1" x14ac:dyDescent="0.25">
      <c r="A132" s="17">
        <v>890905211</v>
      </c>
      <c r="B132" s="201" t="s">
        <v>1775</v>
      </c>
      <c r="C132" s="17" t="s">
        <v>76</v>
      </c>
      <c r="D132" s="169">
        <v>4482324766452</v>
      </c>
      <c r="E132" s="18" t="s">
        <v>77</v>
      </c>
      <c r="F132" s="17" t="s">
        <v>78</v>
      </c>
      <c r="G132" s="17" t="s">
        <v>14</v>
      </c>
      <c r="H132" s="152" t="s">
        <v>440</v>
      </c>
      <c r="I132" s="159" t="s">
        <v>79</v>
      </c>
      <c r="J132" s="271" t="s">
        <v>80</v>
      </c>
      <c r="K132" s="226" t="s">
        <v>90</v>
      </c>
      <c r="L132" s="159" t="s">
        <v>82</v>
      </c>
      <c r="M132" s="159" t="s">
        <v>83</v>
      </c>
      <c r="N132" s="167" t="s">
        <v>924</v>
      </c>
      <c r="O132" s="168">
        <v>8200000</v>
      </c>
      <c r="P132" s="154">
        <v>811016623</v>
      </c>
      <c r="Q132" s="159" t="s">
        <v>925</v>
      </c>
      <c r="R132" s="159" t="s">
        <v>91</v>
      </c>
      <c r="S132" s="153">
        <v>41605</v>
      </c>
      <c r="T132" s="154">
        <v>1017134864</v>
      </c>
      <c r="U132" s="159" t="s">
        <v>1421</v>
      </c>
      <c r="V132" s="159" t="s">
        <v>85</v>
      </c>
      <c r="W132" s="159" t="s">
        <v>86</v>
      </c>
      <c r="X132" s="159">
        <v>30</v>
      </c>
      <c r="Y132" s="159" t="s">
        <v>87</v>
      </c>
      <c r="Z132" s="168">
        <v>0</v>
      </c>
      <c r="AA132" s="159" t="s">
        <v>87</v>
      </c>
      <c r="AB132" s="153">
        <v>41610</v>
      </c>
      <c r="AC132" s="153">
        <v>41639</v>
      </c>
      <c r="AD132" s="159" t="s">
        <v>87</v>
      </c>
      <c r="AE132" s="160"/>
      <c r="AF132" s="160"/>
      <c r="AG132" s="161"/>
      <c r="AH132" s="161"/>
      <c r="AI132" s="161"/>
      <c r="AJ132" s="161"/>
      <c r="AK132" s="162"/>
      <c r="AL132" s="162"/>
      <c r="AM132" s="162"/>
      <c r="AN132" s="168"/>
      <c r="AO132" s="162"/>
      <c r="AP132" s="162"/>
      <c r="AQ132" s="162"/>
    </row>
    <row r="133" spans="1:43" s="64" customFormat="1" ht="30.75" customHeight="1" x14ac:dyDescent="0.25">
      <c r="A133" s="17">
        <v>890905211</v>
      </c>
      <c r="B133" s="201" t="s">
        <v>1775</v>
      </c>
      <c r="C133" s="17" t="s">
        <v>76</v>
      </c>
      <c r="D133" s="169">
        <v>4482324766452</v>
      </c>
      <c r="E133" s="18" t="s">
        <v>77</v>
      </c>
      <c r="F133" s="17" t="s">
        <v>78</v>
      </c>
      <c r="G133" s="17" t="s">
        <v>14</v>
      </c>
      <c r="H133" s="152" t="s">
        <v>441</v>
      </c>
      <c r="I133" s="159" t="s">
        <v>79</v>
      </c>
      <c r="J133" s="271" t="s">
        <v>80</v>
      </c>
      <c r="K133" s="226" t="s">
        <v>90</v>
      </c>
      <c r="L133" s="159" t="s">
        <v>82</v>
      </c>
      <c r="M133" s="159" t="s">
        <v>83</v>
      </c>
      <c r="N133" s="167" t="s">
        <v>926</v>
      </c>
      <c r="O133" s="168">
        <v>10021500</v>
      </c>
      <c r="P133" s="154">
        <v>890984107</v>
      </c>
      <c r="Q133" s="159" t="s">
        <v>927</v>
      </c>
      <c r="R133" s="159" t="s">
        <v>91</v>
      </c>
      <c r="S133" s="153">
        <v>41592</v>
      </c>
      <c r="T133" s="154">
        <v>15515518</v>
      </c>
      <c r="U133" s="159" t="s">
        <v>1561</v>
      </c>
      <c r="V133" s="159" t="s">
        <v>85</v>
      </c>
      <c r="W133" s="159" t="s">
        <v>86</v>
      </c>
      <c r="X133" s="159">
        <v>48</v>
      </c>
      <c r="Y133" s="159" t="s">
        <v>87</v>
      </c>
      <c r="Z133" s="168">
        <v>0</v>
      </c>
      <c r="AA133" s="159" t="s">
        <v>87</v>
      </c>
      <c r="AB133" s="153">
        <v>41592</v>
      </c>
      <c r="AC133" s="153">
        <v>41639</v>
      </c>
      <c r="AD133" s="159" t="s">
        <v>87</v>
      </c>
      <c r="AE133" s="160"/>
      <c r="AF133" s="160"/>
      <c r="AG133" s="161"/>
      <c r="AH133" s="161"/>
      <c r="AI133" s="161"/>
      <c r="AJ133" s="161"/>
      <c r="AK133" s="162"/>
      <c r="AL133" s="162"/>
      <c r="AM133" s="162"/>
      <c r="AN133" s="168"/>
      <c r="AO133" s="162"/>
      <c r="AP133" s="162"/>
      <c r="AQ133" s="162"/>
    </row>
    <row r="134" spans="1:43" s="64" customFormat="1" ht="30.75" customHeight="1" x14ac:dyDescent="0.25">
      <c r="A134" s="17">
        <v>890905211</v>
      </c>
      <c r="B134" s="201" t="s">
        <v>1775</v>
      </c>
      <c r="C134" s="17" t="s">
        <v>76</v>
      </c>
      <c r="D134" s="169">
        <v>4482324766452</v>
      </c>
      <c r="E134" s="18" t="s">
        <v>77</v>
      </c>
      <c r="F134" s="17" t="s">
        <v>78</v>
      </c>
      <c r="G134" s="17" t="s">
        <v>14</v>
      </c>
      <c r="H134" s="152" t="s">
        <v>442</v>
      </c>
      <c r="I134" s="159" t="s">
        <v>79</v>
      </c>
      <c r="J134" s="271" t="s">
        <v>80</v>
      </c>
      <c r="K134" s="226" t="s">
        <v>90</v>
      </c>
      <c r="L134" s="159" t="s">
        <v>82</v>
      </c>
      <c r="M134" s="159" t="s">
        <v>83</v>
      </c>
      <c r="N134" s="167" t="s">
        <v>928</v>
      </c>
      <c r="O134" s="168">
        <v>11457600</v>
      </c>
      <c r="P134" s="154">
        <v>830029829</v>
      </c>
      <c r="Q134" s="159" t="s">
        <v>929</v>
      </c>
      <c r="R134" s="159" t="s">
        <v>91</v>
      </c>
      <c r="S134" s="153">
        <v>41610</v>
      </c>
      <c r="T134" s="154">
        <v>1017134864</v>
      </c>
      <c r="U134" s="159" t="s">
        <v>1421</v>
      </c>
      <c r="V134" s="159" t="s">
        <v>85</v>
      </c>
      <c r="W134" s="159" t="s">
        <v>86</v>
      </c>
      <c r="X134" s="159">
        <v>30</v>
      </c>
      <c r="Y134" s="159" t="s">
        <v>87</v>
      </c>
      <c r="Z134" s="168">
        <v>0</v>
      </c>
      <c r="AA134" s="159" t="s">
        <v>87</v>
      </c>
      <c r="AB134" s="153">
        <v>41610</v>
      </c>
      <c r="AC134" s="153">
        <v>41639</v>
      </c>
      <c r="AD134" s="159" t="s">
        <v>87</v>
      </c>
      <c r="AE134" s="160"/>
      <c r="AF134" s="160"/>
      <c r="AG134" s="161"/>
      <c r="AH134" s="161"/>
      <c r="AI134" s="161"/>
      <c r="AJ134" s="161"/>
      <c r="AK134" s="162"/>
      <c r="AL134" s="162"/>
      <c r="AM134" s="162"/>
      <c r="AN134" s="168"/>
      <c r="AO134" s="162"/>
      <c r="AP134" s="162"/>
      <c r="AQ134" s="162"/>
    </row>
    <row r="135" spans="1:43" s="64" customFormat="1" ht="30.75" customHeight="1" x14ac:dyDescent="0.25">
      <c r="A135" s="17">
        <v>890905211</v>
      </c>
      <c r="B135" s="201" t="s">
        <v>1775</v>
      </c>
      <c r="C135" s="17" t="s">
        <v>76</v>
      </c>
      <c r="D135" s="169">
        <v>4482324766452</v>
      </c>
      <c r="E135" s="18" t="s">
        <v>77</v>
      </c>
      <c r="F135" s="17" t="s">
        <v>78</v>
      </c>
      <c r="G135" s="17" t="s">
        <v>14</v>
      </c>
      <c r="H135" s="152" t="s">
        <v>443</v>
      </c>
      <c r="I135" s="159" t="s">
        <v>89</v>
      </c>
      <c r="J135" s="271" t="s">
        <v>80</v>
      </c>
      <c r="K135" s="226" t="s">
        <v>98</v>
      </c>
      <c r="L135" s="159" t="s">
        <v>82</v>
      </c>
      <c r="M135" s="159" t="s">
        <v>83</v>
      </c>
      <c r="N135" s="167" t="s">
        <v>930</v>
      </c>
      <c r="O135" s="168">
        <v>24746744</v>
      </c>
      <c r="P135" s="154">
        <v>890906323</v>
      </c>
      <c r="Q135" s="159" t="s">
        <v>931</v>
      </c>
      <c r="R135" s="159" t="s">
        <v>91</v>
      </c>
      <c r="S135" s="153">
        <v>41593</v>
      </c>
      <c r="T135" s="154">
        <v>42870242</v>
      </c>
      <c r="U135" s="159" t="s">
        <v>1620</v>
      </c>
      <c r="V135" s="159" t="s">
        <v>85</v>
      </c>
      <c r="W135" s="159" t="s">
        <v>86</v>
      </c>
      <c r="X135" s="159">
        <v>32</v>
      </c>
      <c r="Y135" s="159" t="s">
        <v>87</v>
      </c>
      <c r="Z135" s="168">
        <v>0</v>
      </c>
      <c r="AA135" s="159" t="s">
        <v>87</v>
      </c>
      <c r="AB135" s="153">
        <v>41593</v>
      </c>
      <c r="AC135" s="153">
        <v>41624</v>
      </c>
      <c r="AD135" s="159" t="s">
        <v>87</v>
      </c>
      <c r="AE135" s="160"/>
      <c r="AF135" s="160"/>
      <c r="AG135" s="160"/>
      <c r="AH135" s="160"/>
      <c r="AI135" s="160"/>
      <c r="AJ135" s="160"/>
      <c r="AK135" s="162"/>
      <c r="AL135" s="162"/>
      <c r="AM135" s="162"/>
      <c r="AN135" s="168"/>
      <c r="AO135" s="162"/>
      <c r="AP135" s="162"/>
      <c r="AQ135" s="162"/>
    </row>
    <row r="136" spans="1:43" s="64" customFormat="1" ht="30.75" customHeight="1" x14ac:dyDescent="0.25">
      <c r="A136" s="17">
        <v>890905211</v>
      </c>
      <c r="B136" s="201" t="s">
        <v>1775</v>
      </c>
      <c r="C136" s="17" t="s">
        <v>76</v>
      </c>
      <c r="D136" s="169">
        <v>4482324766452</v>
      </c>
      <c r="E136" s="18" t="s">
        <v>77</v>
      </c>
      <c r="F136" s="17" t="s">
        <v>78</v>
      </c>
      <c r="G136" s="17" t="s">
        <v>14</v>
      </c>
      <c r="H136" s="152" t="s">
        <v>444</v>
      </c>
      <c r="I136" s="159" t="s">
        <v>79</v>
      </c>
      <c r="J136" s="271" t="s">
        <v>80</v>
      </c>
      <c r="K136" s="226" t="s">
        <v>90</v>
      </c>
      <c r="L136" s="159" t="s">
        <v>82</v>
      </c>
      <c r="M136" s="159" t="s">
        <v>83</v>
      </c>
      <c r="N136" s="167" t="s">
        <v>932</v>
      </c>
      <c r="O136" s="168">
        <v>3073942</v>
      </c>
      <c r="P136" s="154">
        <v>900211834</v>
      </c>
      <c r="Q136" s="159" t="s">
        <v>933</v>
      </c>
      <c r="R136" s="159" t="s">
        <v>91</v>
      </c>
      <c r="S136" s="153">
        <v>41605</v>
      </c>
      <c r="T136" s="154">
        <v>1017134864</v>
      </c>
      <c r="U136" s="159" t="s">
        <v>1421</v>
      </c>
      <c r="V136" s="159" t="s">
        <v>85</v>
      </c>
      <c r="W136" s="159" t="s">
        <v>86</v>
      </c>
      <c r="X136" s="159">
        <v>35</v>
      </c>
      <c r="Y136" s="159" t="s">
        <v>87</v>
      </c>
      <c r="Z136" s="168">
        <v>0</v>
      </c>
      <c r="AA136" s="159" t="s">
        <v>87</v>
      </c>
      <c r="AB136" s="153">
        <v>41605</v>
      </c>
      <c r="AC136" s="153">
        <v>41639</v>
      </c>
      <c r="AD136" s="159" t="s">
        <v>87</v>
      </c>
      <c r="AE136" s="160"/>
      <c r="AF136" s="160"/>
      <c r="AG136" s="161"/>
      <c r="AH136" s="161"/>
      <c r="AI136" s="161"/>
      <c r="AJ136" s="161"/>
      <c r="AK136" s="162"/>
      <c r="AL136" s="162"/>
      <c r="AM136" s="162"/>
      <c r="AN136" s="168"/>
      <c r="AO136" s="162"/>
      <c r="AP136" s="162"/>
      <c r="AQ136" s="162"/>
    </row>
    <row r="137" spans="1:43" s="64" customFormat="1" ht="30.75" customHeight="1" x14ac:dyDescent="0.25">
      <c r="A137" s="17">
        <v>890905211</v>
      </c>
      <c r="B137" s="201" t="s">
        <v>1775</v>
      </c>
      <c r="C137" s="17" t="s">
        <v>76</v>
      </c>
      <c r="D137" s="169">
        <v>4482324766452</v>
      </c>
      <c r="E137" s="18" t="s">
        <v>77</v>
      </c>
      <c r="F137" s="17" t="s">
        <v>78</v>
      </c>
      <c r="G137" s="17" t="s">
        <v>14</v>
      </c>
      <c r="H137" s="152" t="s">
        <v>445</v>
      </c>
      <c r="I137" s="159" t="s">
        <v>79</v>
      </c>
      <c r="J137" s="271" t="s">
        <v>80</v>
      </c>
      <c r="K137" s="226" t="s">
        <v>90</v>
      </c>
      <c r="L137" s="159" t="s">
        <v>82</v>
      </c>
      <c r="M137" s="159" t="s">
        <v>83</v>
      </c>
      <c r="N137" s="167" t="s">
        <v>934</v>
      </c>
      <c r="O137" s="168">
        <v>13000000</v>
      </c>
      <c r="P137" s="154">
        <v>800062305</v>
      </c>
      <c r="Q137" s="159" t="s">
        <v>935</v>
      </c>
      <c r="R137" s="159" t="s">
        <v>91</v>
      </c>
      <c r="S137" s="153">
        <v>41607</v>
      </c>
      <c r="T137" s="154">
        <v>1017134864</v>
      </c>
      <c r="U137" s="159" t="s">
        <v>1421</v>
      </c>
      <c r="V137" s="159" t="s">
        <v>85</v>
      </c>
      <c r="W137" s="159" t="s">
        <v>86</v>
      </c>
      <c r="X137" s="159">
        <v>33</v>
      </c>
      <c r="Y137" s="159" t="s">
        <v>87</v>
      </c>
      <c r="Z137" s="168">
        <v>0</v>
      </c>
      <c r="AA137" s="159" t="s">
        <v>87</v>
      </c>
      <c r="AB137" s="153">
        <v>41607</v>
      </c>
      <c r="AC137" s="153">
        <v>41639</v>
      </c>
      <c r="AD137" s="159" t="s">
        <v>87</v>
      </c>
      <c r="AE137" s="160"/>
      <c r="AF137" s="160"/>
      <c r="AG137" s="161"/>
      <c r="AH137" s="161"/>
      <c r="AI137" s="161"/>
      <c r="AJ137" s="161"/>
      <c r="AK137" s="162"/>
      <c r="AL137" s="162"/>
      <c r="AM137" s="162"/>
      <c r="AN137" s="168"/>
      <c r="AO137" s="162"/>
      <c r="AP137" s="162"/>
      <c r="AQ137" s="162"/>
    </row>
    <row r="138" spans="1:43" s="64" customFormat="1" ht="30.75" customHeight="1" x14ac:dyDescent="0.25">
      <c r="A138" s="17">
        <v>890905211</v>
      </c>
      <c r="B138" s="201" t="s">
        <v>1775</v>
      </c>
      <c r="C138" s="17"/>
      <c r="D138" s="169">
        <v>4482324766452</v>
      </c>
      <c r="E138" s="18" t="s">
        <v>77</v>
      </c>
      <c r="F138" s="17" t="s">
        <v>78</v>
      </c>
      <c r="G138" s="17" t="s">
        <v>14</v>
      </c>
      <c r="H138" s="152" t="s">
        <v>446</v>
      </c>
      <c r="I138" s="159"/>
      <c r="J138" s="271" t="s">
        <v>80</v>
      </c>
      <c r="K138" s="226" t="s">
        <v>90</v>
      </c>
      <c r="L138" s="159" t="s">
        <v>82</v>
      </c>
      <c r="M138" s="159" t="s">
        <v>83</v>
      </c>
      <c r="N138" s="167" t="s">
        <v>936</v>
      </c>
      <c r="O138" s="168">
        <v>3000000</v>
      </c>
      <c r="P138" s="154">
        <v>1035226656</v>
      </c>
      <c r="Q138" s="159" t="s">
        <v>937</v>
      </c>
      <c r="R138" s="159" t="s">
        <v>84</v>
      </c>
      <c r="S138" s="153">
        <v>41593</v>
      </c>
      <c r="T138" s="154">
        <v>15515518</v>
      </c>
      <c r="U138" s="159" t="s">
        <v>1561</v>
      </c>
      <c r="V138" s="159" t="s">
        <v>85</v>
      </c>
      <c r="W138" s="159" t="s">
        <v>86</v>
      </c>
      <c r="X138" s="159">
        <v>22</v>
      </c>
      <c r="Y138" s="159" t="s">
        <v>87</v>
      </c>
      <c r="Z138" s="168">
        <v>0</v>
      </c>
      <c r="AA138" s="159" t="s">
        <v>87</v>
      </c>
      <c r="AB138" s="153">
        <v>41593</v>
      </c>
      <c r="AC138" s="153">
        <v>41614</v>
      </c>
      <c r="AD138" s="159" t="s">
        <v>87</v>
      </c>
      <c r="AE138" s="160"/>
      <c r="AF138" s="160"/>
      <c r="AG138" s="161"/>
      <c r="AH138" s="161"/>
      <c r="AI138" s="161"/>
      <c r="AJ138" s="161"/>
      <c r="AK138" s="162"/>
      <c r="AL138" s="162"/>
      <c r="AM138" s="162"/>
      <c r="AN138" s="168"/>
      <c r="AO138" s="162"/>
      <c r="AP138" s="162"/>
      <c r="AQ138" s="162"/>
    </row>
    <row r="139" spans="1:43" s="64" customFormat="1" ht="30.75" customHeight="1" x14ac:dyDescent="0.25">
      <c r="A139" s="17">
        <v>890905211</v>
      </c>
      <c r="B139" s="201" t="s">
        <v>1775</v>
      </c>
      <c r="C139" s="17"/>
      <c r="D139" s="169">
        <v>4482324766452</v>
      </c>
      <c r="E139" s="18" t="s">
        <v>77</v>
      </c>
      <c r="F139" s="17" t="s">
        <v>78</v>
      </c>
      <c r="G139" s="17" t="s">
        <v>14</v>
      </c>
      <c r="H139" s="152" t="s">
        <v>447</v>
      </c>
      <c r="I139" s="159"/>
      <c r="J139" s="271" t="s">
        <v>80</v>
      </c>
      <c r="K139" s="226" t="s">
        <v>90</v>
      </c>
      <c r="L139" s="159" t="s">
        <v>82</v>
      </c>
      <c r="M139" s="159" t="s">
        <v>83</v>
      </c>
      <c r="N139" s="167" t="s">
        <v>938</v>
      </c>
      <c r="O139" s="168">
        <v>3000000</v>
      </c>
      <c r="P139" s="154">
        <v>1017207811</v>
      </c>
      <c r="Q139" s="159" t="s">
        <v>939</v>
      </c>
      <c r="R139" s="159" t="s">
        <v>84</v>
      </c>
      <c r="S139" s="153">
        <v>41593</v>
      </c>
      <c r="T139" s="154">
        <v>15515518</v>
      </c>
      <c r="U139" s="159" t="s">
        <v>1561</v>
      </c>
      <c r="V139" s="159" t="s">
        <v>85</v>
      </c>
      <c r="W139" s="159" t="s">
        <v>86</v>
      </c>
      <c r="X139" s="159">
        <v>22</v>
      </c>
      <c r="Y139" s="159" t="s">
        <v>87</v>
      </c>
      <c r="Z139" s="168">
        <v>0</v>
      </c>
      <c r="AA139" s="159" t="s">
        <v>87</v>
      </c>
      <c r="AB139" s="153">
        <v>41593</v>
      </c>
      <c r="AC139" s="153">
        <v>41614</v>
      </c>
      <c r="AD139" s="159" t="s">
        <v>87</v>
      </c>
      <c r="AE139" s="160"/>
      <c r="AF139" s="160"/>
      <c r="AG139" s="161"/>
      <c r="AH139" s="161"/>
      <c r="AI139" s="161"/>
      <c r="AJ139" s="161"/>
      <c r="AK139" s="162"/>
      <c r="AL139" s="162"/>
      <c r="AM139" s="162"/>
      <c r="AN139" s="168"/>
      <c r="AO139" s="162"/>
      <c r="AP139" s="162"/>
      <c r="AQ139" s="162"/>
    </row>
    <row r="140" spans="1:43" s="64" customFormat="1" ht="30.75" customHeight="1" x14ac:dyDescent="0.25">
      <c r="A140" s="17">
        <v>890905211</v>
      </c>
      <c r="B140" s="201" t="s">
        <v>1775</v>
      </c>
      <c r="C140" s="17"/>
      <c r="D140" s="169">
        <v>4482324766452</v>
      </c>
      <c r="E140" s="18" t="s">
        <v>77</v>
      </c>
      <c r="F140" s="17" t="s">
        <v>78</v>
      </c>
      <c r="G140" s="17" t="s">
        <v>14</v>
      </c>
      <c r="H140" s="152" t="s">
        <v>448</v>
      </c>
      <c r="I140" s="159"/>
      <c r="J140" s="271" t="s">
        <v>80</v>
      </c>
      <c r="K140" s="226" t="s">
        <v>90</v>
      </c>
      <c r="L140" s="159" t="s">
        <v>82</v>
      </c>
      <c r="M140" s="159" t="s">
        <v>83</v>
      </c>
      <c r="N140" s="167" t="s">
        <v>940</v>
      </c>
      <c r="O140" s="168">
        <v>1500000</v>
      </c>
      <c r="P140" s="154">
        <v>1152184186</v>
      </c>
      <c r="Q140" s="159" t="s">
        <v>941</v>
      </c>
      <c r="R140" s="159" t="s">
        <v>84</v>
      </c>
      <c r="S140" s="153">
        <v>41593</v>
      </c>
      <c r="T140" s="154">
        <v>15515518</v>
      </c>
      <c r="U140" s="159" t="s">
        <v>1561</v>
      </c>
      <c r="V140" s="159" t="s">
        <v>85</v>
      </c>
      <c r="W140" s="159" t="s">
        <v>86</v>
      </c>
      <c r="X140" s="159">
        <v>22</v>
      </c>
      <c r="Y140" s="159" t="s">
        <v>87</v>
      </c>
      <c r="Z140" s="168">
        <v>0</v>
      </c>
      <c r="AA140" s="159" t="s">
        <v>87</v>
      </c>
      <c r="AB140" s="153">
        <v>41593</v>
      </c>
      <c r="AC140" s="153">
        <v>41614</v>
      </c>
      <c r="AD140" s="159" t="s">
        <v>87</v>
      </c>
      <c r="AE140" s="160"/>
      <c r="AF140" s="160"/>
      <c r="AG140" s="161"/>
      <c r="AH140" s="161"/>
      <c r="AI140" s="161"/>
      <c r="AJ140" s="161"/>
      <c r="AK140" s="162"/>
      <c r="AL140" s="162"/>
      <c r="AM140" s="162"/>
      <c r="AN140" s="168"/>
      <c r="AO140" s="162"/>
      <c r="AP140" s="162"/>
      <c r="AQ140" s="162"/>
    </row>
    <row r="141" spans="1:43" s="64" customFormat="1" ht="30.75" customHeight="1" x14ac:dyDescent="0.25">
      <c r="A141" s="17">
        <v>890905211</v>
      </c>
      <c r="B141" s="201" t="s">
        <v>1775</v>
      </c>
      <c r="C141" s="17"/>
      <c r="D141" s="169">
        <v>4482324766452</v>
      </c>
      <c r="E141" s="18" t="s">
        <v>77</v>
      </c>
      <c r="F141" s="17" t="s">
        <v>78</v>
      </c>
      <c r="G141" s="17" t="s">
        <v>14</v>
      </c>
      <c r="H141" s="152" t="s">
        <v>449</v>
      </c>
      <c r="I141" s="159"/>
      <c r="J141" s="271" t="s">
        <v>80</v>
      </c>
      <c r="K141" s="226" t="s">
        <v>90</v>
      </c>
      <c r="L141" s="159" t="s">
        <v>82</v>
      </c>
      <c r="M141" s="159" t="s">
        <v>83</v>
      </c>
      <c r="N141" s="167" t="s">
        <v>942</v>
      </c>
      <c r="O141" s="168">
        <v>3000000</v>
      </c>
      <c r="P141" s="154">
        <v>71772555</v>
      </c>
      <c r="Q141" s="159" t="s">
        <v>943</v>
      </c>
      <c r="R141" s="159" t="s">
        <v>84</v>
      </c>
      <c r="S141" s="153">
        <v>41593</v>
      </c>
      <c r="T141" s="154">
        <v>15515518</v>
      </c>
      <c r="U141" s="159" t="s">
        <v>1561</v>
      </c>
      <c r="V141" s="159" t="s">
        <v>85</v>
      </c>
      <c r="W141" s="159" t="s">
        <v>86</v>
      </c>
      <c r="X141" s="159">
        <v>22</v>
      </c>
      <c r="Y141" s="159" t="s">
        <v>87</v>
      </c>
      <c r="Z141" s="168">
        <v>0</v>
      </c>
      <c r="AA141" s="159" t="s">
        <v>87</v>
      </c>
      <c r="AB141" s="153">
        <v>41593</v>
      </c>
      <c r="AC141" s="153">
        <v>41614</v>
      </c>
      <c r="AD141" s="159" t="s">
        <v>87</v>
      </c>
      <c r="AE141" s="160"/>
      <c r="AF141" s="160"/>
      <c r="AG141" s="161"/>
      <c r="AH141" s="161"/>
      <c r="AI141" s="161"/>
      <c r="AJ141" s="161"/>
      <c r="AK141" s="162"/>
      <c r="AL141" s="162"/>
      <c r="AM141" s="162"/>
      <c r="AN141" s="168"/>
      <c r="AO141" s="162"/>
      <c r="AP141" s="162"/>
      <c r="AQ141" s="162"/>
    </row>
    <row r="142" spans="1:43" s="64" customFormat="1" ht="30.75" customHeight="1" x14ac:dyDescent="0.25">
      <c r="A142" s="17">
        <v>890905211</v>
      </c>
      <c r="B142" s="201" t="s">
        <v>1775</v>
      </c>
      <c r="C142" s="17"/>
      <c r="D142" s="169">
        <v>4482324766452</v>
      </c>
      <c r="E142" s="18" t="s">
        <v>77</v>
      </c>
      <c r="F142" s="17" t="s">
        <v>78</v>
      </c>
      <c r="G142" s="17" t="s">
        <v>14</v>
      </c>
      <c r="H142" s="152" t="s">
        <v>450</v>
      </c>
      <c r="I142" s="159"/>
      <c r="J142" s="271" t="s">
        <v>80</v>
      </c>
      <c r="K142" s="226" t="s">
        <v>90</v>
      </c>
      <c r="L142" s="159" t="s">
        <v>82</v>
      </c>
      <c r="M142" s="159" t="s">
        <v>83</v>
      </c>
      <c r="N142" s="167" t="s">
        <v>944</v>
      </c>
      <c r="O142" s="168">
        <v>3000000</v>
      </c>
      <c r="P142" s="154">
        <v>71368282</v>
      </c>
      <c r="Q142" s="159" t="s">
        <v>945</v>
      </c>
      <c r="R142" s="159" t="s">
        <v>84</v>
      </c>
      <c r="S142" s="153">
        <v>41593</v>
      </c>
      <c r="T142" s="154">
        <v>15515518</v>
      </c>
      <c r="U142" s="159" t="s">
        <v>1561</v>
      </c>
      <c r="V142" s="159" t="s">
        <v>85</v>
      </c>
      <c r="W142" s="159" t="s">
        <v>86</v>
      </c>
      <c r="X142" s="159">
        <v>22</v>
      </c>
      <c r="Y142" s="159" t="s">
        <v>87</v>
      </c>
      <c r="Z142" s="168">
        <v>0</v>
      </c>
      <c r="AA142" s="159" t="s">
        <v>87</v>
      </c>
      <c r="AB142" s="153">
        <v>41593</v>
      </c>
      <c r="AC142" s="153">
        <v>41614</v>
      </c>
      <c r="AD142" s="159" t="s">
        <v>87</v>
      </c>
      <c r="AE142" s="160"/>
      <c r="AF142" s="160"/>
      <c r="AG142" s="161"/>
      <c r="AH142" s="161"/>
      <c r="AI142" s="161"/>
      <c r="AJ142" s="161"/>
      <c r="AK142" s="162"/>
      <c r="AL142" s="162"/>
      <c r="AM142" s="162"/>
      <c r="AN142" s="168"/>
      <c r="AO142" s="162"/>
      <c r="AP142" s="162"/>
      <c r="AQ142" s="162"/>
    </row>
    <row r="143" spans="1:43" s="64" customFormat="1" ht="30.75" customHeight="1" x14ac:dyDescent="0.25">
      <c r="A143" s="17">
        <v>890905211</v>
      </c>
      <c r="B143" s="201" t="s">
        <v>1775</v>
      </c>
      <c r="C143" s="17"/>
      <c r="D143" s="169">
        <v>4482324766452</v>
      </c>
      <c r="E143" s="18" t="s">
        <v>77</v>
      </c>
      <c r="F143" s="17" t="s">
        <v>78</v>
      </c>
      <c r="G143" s="17" t="s">
        <v>14</v>
      </c>
      <c r="H143" s="152" t="s">
        <v>451</v>
      </c>
      <c r="I143" s="159"/>
      <c r="J143" s="271" t="s">
        <v>80</v>
      </c>
      <c r="K143" s="226" t="s">
        <v>90</v>
      </c>
      <c r="L143" s="159" t="s">
        <v>82</v>
      </c>
      <c r="M143" s="159" t="s">
        <v>83</v>
      </c>
      <c r="N143" s="167" t="s">
        <v>946</v>
      </c>
      <c r="O143" s="168">
        <v>3000000</v>
      </c>
      <c r="P143" s="154">
        <v>1128454615</v>
      </c>
      <c r="Q143" s="159" t="s">
        <v>947</v>
      </c>
      <c r="R143" s="159" t="s">
        <v>84</v>
      </c>
      <c r="S143" s="153">
        <v>41593</v>
      </c>
      <c r="T143" s="154">
        <v>15515518</v>
      </c>
      <c r="U143" s="159" t="s">
        <v>1561</v>
      </c>
      <c r="V143" s="159" t="s">
        <v>85</v>
      </c>
      <c r="W143" s="159" t="s">
        <v>86</v>
      </c>
      <c r="X143" s="159">
        <v>22</v>
      </c>
      <c r="Y143" s="159" t="s">
        <v>87</v>
      </c>
      <c r="Z143" s="168">
        <v>0</v>
      </c>
      <c r="AA143" s="159" t="s">
        <v>87</v>
      </c>
      <c r="AB143" s="153">
        <v>41593</v>
      </c>
      <c r="AC143" s="153">
        <v>41614</v>
      </c>
      <c r="AD143" s="159" t="s">
        <v>87</v>
      </c>
      <c r="AE143" s="160"/>
      <c r="AF143" s="160"/>
      <c r="AG143" s="161"/>
      <c r="AH143" s="161"/>
      <c r="AI143" s="161"/>
      <c r="AJ143" s="161"/>
      <c r="AK143" s="162"/>
      <c r="AL143" s="162"/>
      <c r="AM143" s="162"/>
      <c r="AN143" s="168"/>
      <c r="AO143" s="162"/>
      <c r="AP143" s="162"/>
      <c r="AQ143" s="162"/>
    </row>
    <row r="144" spans="1:43" s="64" customFormat="1" ht="30.75" customHeight="1" x14ac:dyDescent="0.25">
      <c r="A144" s="17">
        <v>890905211</v>
      </c>
      <c r="B144" s="201" t="s">
        <v>1775</v>
      </c>
      <c r="C144" s="17"/>
      <c r="D144" s="169">
        <v>4482324766452</v>
      </c>
      <c r="E144" s="18" t="s">
        <v>77</v>
      </c>
      <c r="F144" s="17" t="s">
        <v>78</v>
      </c>
      <c r="G144" s="17" t="s">
        <v>14</v>
      </c>
      <c r="H144" s="152" t="s">
        <v>452</v>
      </c>
      <c r="I144" s="159"/>
      <c r="J144" s="271" t="s">
        <v>80</v>
      </c>
      <c r="K144" s="226" t="s">
        <v>90</v>
      </c>
      <c r="L144" s="159" t="s">
        <v>82</v>
      </c>
      <c r="M144" s="159" t="s">
        <v>83</v>
      </c>
      <c r="N144" s="167" t="s">
        <v>948</v>
      </c>
      <c r="O144" s="168">
        <v>1500000</v>
      </c>
      <c r="P144" s="154">
        <v>1017171196</v>
      </c>
      <c r="Q144" s="159" t="s">
        <v>949</v>
      </c>
      <c r="R144" s="159" t="s">
        <v>84</v>
      </c>
      <c r="S144" s="153">
        <v>41593</v>
      </c>
      <c r="T144" s="154">
        <v>15515518</v>
      </c>
      <c r="U144" s="159" t="s">
        <v>1561</v>
      </c>
      <c r="V144" s="159" t="s">
        <v>85</v>
      </c>
      <c r="W144" s="159" t="s">
        <v>86</v>
      </c>
      <c r="X144" s="159">
        <v>22</v>
      </c>
      <c r="Y144" s="159" t="s">
        <v>87</v>
      </c>
      <c r="Z144" s="168">
        <v>0</v>
      </c>
      <c r="AA144" s="159" t="s">
        <v>87</v>
      </c>
      <c r="AB144" s="153">
        <v>41593</v>
      </c>
      <c r="AC144" s="153">
        <v>41614</v>
      </c>
      <c r="AD144" s="159" t="s">
        <v>87</v>
      </c>
      <c r="AE144" s="160"/>
      <c r="AF144" s="160"/>
      <c r="AG144" s="161"/>
      <c r="AH144" s="161"/>
      <c r="AI144" s="161"/>
      <c r="AJ144" s="161"/>
      <c r="AK144" s="162"/>
      <c r="AL144" s="162"/>
      <c r="AM144" s="162"/>
      <c r="AN144" s="168"/>
      <c r="AO144" s="162"/>
      <c r="AP144" s="162"/>
      <c r="AQ144" s="162"/>
    </row>
    <row r="145" spans="1:43" s="64" customFormat="1" ht="30.75" customHeight="1" x14ac:dyDescent="0.25">
      <c r="A145" s="17">
        <v>890905211</v>
      </c>
      <c r="B145" s="201" t="s">
        <v>1775</v>
      </c>
      <c r="C145" s="17" t="s">
        <v>76</v>
      </c>
      <c r="D145" s="169">
        <v>4482324766452</v>
      </c>
      <c r="E145" s="18" t="s">
        <v>77</v>
      </c>
      <c r="F145" s="17" t="s">
        <v>78</v>
      </c>
      <c r="G145" s="17" t="s">
        <v>14</v>
      </c>
      <c r="H145" s="152" t="s">
        <v>453</v>
      </c>
      <c r="I145" s="159" t="s">
        <v>89</v>
      </c>
      <c r="J145" s="271" t="s">
        <v>80</v>
      </c>
      <c r="K145" s="226" t="s">
        <v>95</v>
      </c>
      <c r="L145" s="159" t="s">
        <v>82</v>
      </c>
      <c r="M145" s="159" t="s">
        <v>83</v>
      </c>
      <c r="N145" s="167" t="s">
        <v>950</v>
      </c>
      <c r="O145" s="168">
        <v>31361760</v>
      </c>
      <c r="P145" s="154">
        <v>811046559</v>
      </c>
      <c r="Q145" s="159" t="s">
        <v>951</v>
      </c>
      <c r="R145" s="159" t="s">
        <v>91</v>
      </c>
      <c r="S145" s="153">
        <v>41591</v>
      </c>
      <c r="T145" s="154">
        <v>70160362</v>
      </c>
      <c r="U145" s="159" t="s">
        <v>1621</v>
      </c>
      <c r="V145" s="159" t="s">
        <v>85</v>
      </c>
      <c r="W145" s="159" t="s">
        <v>86</v>
      </c>
      <c r="X145" s="159">
        <v>32</v>
      </c>
      <c r="Y145" s="159" t="s">
        <v>87</v>
      </c>
      <c r="Z145" s="168">
        <v>0</v>
      </c>
      <c r="AA145" s="159" t="s">
        <v>87</v>
      </c>
      <c r="AB145" s="153">
        <v>41593</v>
      </c>
      <c r="AC145" s="153">
        <v>41624</v>
      </c>
      <c r="AD145" s="159" t="s">
        <v>88</v>
      </c>
      <c r="AE145" s="160"/>
      <c r="AF145" s="160"/>
      <c r="AG145" s="160"/>
      <c r="AH145" s="160"/>
      <c r="AI145" s="160"/>
      <c r="AJ145" s="160"/>
      <c r="AK145" s="162"/>
      <c r="AL145" s="162"/>
      <c r="AM145" s="162"/>
      <c r="AN145" s="168"/>
      <c r="AO145" s="162"/>
      <c r="AP145" s="162"/>
      <c r="AQ145" s="162"/>
    </row>
    <row r="146" spans="1:43" s="64" customFormat="1" ht="30.75" customHeight="1" x14ac:dyDescent="0.25">
      <c r="A146" s="17">
        <v>890905211</v>
      </c>
      <c r="B146" s="201" t="s">
        <v>1775</v>
      </c>
      <c r="C146" s="17"/>
      <c r="D146" s="169">
        <v>4482324766452</v>
      </c>
      <c r="E146" s="18" t="s">
        <v>77</v>
      </c>
      <c r="F146" s="17" t="s">
        <v>78</v>
      </c>
      <c r="G146" s="17" t="s">
        <v>14</v>
      </c>
      <c r="H146" s="152" t="s">
        <v>454</v>
      </c>
      <c r="I146" s="159"/>
      <c r="J146" s="271" t="s">
        <v>80</v>
      </c>
      <c r="K146" s="226" t="s">
        <v>90</v>
      </c>
      <c r="L146" s="159" t="s">
        <v>82</v>
      </c>
      <c r="M146" s="159" t="s">
        <v>83</v>
      </c>
      <c r="N146" s="167" t="s">
        <v>952</v>
      </c>
      <c r="O146" s="168">
        <v>3000000</v>
      </c>
      <c r="P146" s="154">
        <v>34824975</v>
      </c>
      <c r="Q146" s="159" t="s">
        <v>953</v>
      </c>
      <c r="R146" s="159" t="s">
        <v>84</v>
      </c>
      <c r="S146" s="153">
        <v>41593</v>
      </c>
      <c r="T146" s="154">
        <v>15515518</v>
      </c>
      <c r="U146" s="159" t="s">
        <v>1561</v>
      </c>
      <c r="V146" s="159" t="s">
        <v>85</v>
      </c>
      <c r="W146" s="159" t="s">
        <v>86</v>
      </c>
      <c r="X146" s="159">
        <v>22</v>
      </c>
      <c r="Y146" s="159" t="s">
        <v>87</v>
      </c>
      <c r="Z146" s="168">
        <v>0</v>
      </c>
      <c r="AA146" s="159" t="s">
        <v>87</v>
      </c>
      <c r="AB146" s="153">
        <v>41593</v>
      </c>
      <c r="AC146" s="153">
        <v>41614</v>
      </c>
      <c r="AD146" s="159" t="s">
        <v>87</v>
      </c>
      <c r="AE146" s="160"/>
      <c r="AF146" s="160"/>
      <c r="AG146" s="161"/>
      <c r="AH146" s="161"/>
      <c r="AI146" s="161"/>
      <c r="AJ146" s="161"/>
      <c r="AK146" s="162"/>
      <c r="AL146" s="162"/>
      <c r="AM146" s="162"/>
      <c r="AN146" s="168"/>
      <c r="AO146" s="162"/>
      <c r="AP146" s="162"/>
      <c r="AQ146" s="162"/>
    </row>
    <row r="147" spans="1:43" s="64" customFormat="1" ht="30.75" customHeight="1" x14ac:dyDescent="0.25">
      <c r="A147" s="17">
        <v>890905211</v>
      </c>
      <c r="B147" s="201" t="s">
        <v>1775</v>
      </c>
      <c r="C147" s="17"/>
      <c r="D147" s="169">
        <v>4482324766452</v>
      </c>
      <c r="E147" s="18" t="s">
        <v>77</v>
      </c>
      <c r="F147" s="17" t="s">
        <v>78</v>
      </c>
      <c r="G147" s="17" t="s">
        <v>14</v>
      </c>
      <c r="H147" s="152" t="s">
        <v>455</v>
      </c>
      <c r="I147" s="159"/>
      <c r="J147" s="271" t="s">
        <v>80</v>
      </c>
      <c r="K147" s="226" t="s">
        <v>90</v>
      </c>
      <c r="L147" s="159" t="s">
        <v>82</v>
      </c>
      <c r="M147" s="159" t="s">
        <v>83</v>
      </c>
      <c r="N147" s="167" t="s">
        <v>954</v>
      </c>
      <c r="O147" s="168">
        <v>3000000</v>
      </c>
      <c r="P147" s="154">
        <v>71785296</v>
      </c>
      <c r="Q147" s="159" t="s">
        <v>955</v>
      </c>
      <c r="R147" s="159" t="s">
        <v>84</v>
      </c>
      <c r="S147" s="153">
        <v>41593</v>
      </c>
      <c r="T147" s="154">
        <v>15515518</v>
      </c>
      <c r="U147" s="159" t="s">
        <v>1561</v>
      </c>
      <c r="V147" s="159" t="s">
        <v>85</v>
      </c>
      <c r="W147" s="159" t="s">
        <v>86</v>
      </c>
      <c r="X147" s="159">
        <v>22</v>
      </c>
      <c r="Y147" s="159" t="s">
        <v>87</v>
      </c>
      <c r="Z147" s="168">
        <v>0</v>
      </c>
      <c r="AA147" s="159" t="s">
        <v>87</v>
      </c>
      <c r="AB147" s="153">
        <v>41593</v>
      </c>
      <c r="AC147" s="153">
        <v>41614</v>
      </c>
      <c r="AD147" s="159" t="s">
        <v>87</v>
      </c>
      <c r="AE147" s="160"/>
      <c r="AF147" s="160"/>
      <c r="AG147" s="161"/>
      <c r="AH147" s="161"/>
      <c r="AI147" s="161"/>
      <c r="AJ147" s="161"/>
      <c r="AK147" s="162"/>
      <c r="AL147" s="162"/>
      <c r="AM147" s="162"/>
      <c r="AN147" s="168"/>
      <c r="AO147" s="162"/>
      <c r="AP147" s="162"/>
      <c r="AQ147" s="162"/>
    </row>
    <row r="148" spans="1:43" s="64" customFormat="1" ht="30.75" customHeight="1" x14ac:dyDescent="0.25">
      <c r="A148" s="17">
        <v>890905211</v>
      </c>
      <c r="B148" s="201" t="s">
        <v>1775</v>
      </c>
      <c r="C148" s="17" t="s">
        <v>76</v>
      </c>
      <c r="D148" s="169">
        <v>4482324766452</v>
      </c>
      <c r="E148" s="18" t="s">
        <v>77</v>
      </c>
      <c r="F148" s="17" t="s">
        <v>78</v>
      </c>
      <c r="G148" s="17" t="s">
        <v>14</v>
      </c>
      <c r="H148" s="152" t="s">
        <v>456</v>
      </c>
      <c r="I148" s="159" t="s">
        <v>97</v>
      </c>
      <c r="J148" s="159" t="s">
        <v>106</v>
      </c>
      <c r="K148" s="226" t="s">
        <v>108</v>
      </c>
      <c r="L148" s="159" t="s">
        <v>82</v>
      </c>
      <c r="M148" s="159" t="s">
        <v>131</v>
      </c>
      <c r="N148" s="167" t="s">
        <v>956</v>
      </c>
      <c r="O148" s="168">
        <v>6483587234</v>
      </c>
      <c r="P148" s="154">
        <v>900672531</v>
      </c>
      <c r="Q148" s="159" t="s">
        <v>1657</v>
      </c>
      <c r="R148" s="159" t="s">
        <v>91</v>
      </c>
      <c r="S148" s="153">
        <v>41596</v>
      </c>
      <c r="T148" s="154">
        <v>21823918</v>
      </c>
      <c r="U148" s="159" t="s">
        <v>1586</v>
      </c>
      <c r="V148" s="159" t="s">
        <v>85</v>
      </c>
      <c r="W148" s="159" t="s">
        <v>86</v>
      </c>
      <c r="X148" s="159">
        <v>700</v>
      </c>
      <c r="Y148" s="159" t="s">
        <v>88</v>
      </c>
      <c r="Z148" s="168">
        <v>583522851</v>
      </c>
      <c r="AA148" s="159" t="s">
        <v>87</v>
      </c>
      <c r="AB148" s="153">
        <v>41598</v>
      </c>
      <c r="AC148" s="153">
        <v>42297</v>
      </c>
      <c r="AD148" s="159" t="s">
        <v>87</v>
      </c>
      <c r="AE148" s="160"/>
      <c r="AF148" s="160"/>
      <c r="AG148" s="161"/>
      <c r="AH148" s="161"/>
      <c r="AI148" s="161"/>
      <c r="AJ148" s="161"/>
      <c r="AK148" s="175">
        <v>41416</v>
      </c>
      <c r="AL148" s="175">
        <v>41640</v>
      </c>
      <c r="AM148" s="175">
        <v>42369</v>
      </c>
      <c r="AN148" s="168">
        <f>3156599090+1381911973</f>
        <v>4538511063</v>
      </c>
      <c r="AO148" s="168">
        <v>0</v>
      </c>
      <c r="AP148" s="168">
        <v>0</v>
      </c>
      <c r="AQ148" s="168">
        <f>3156599090+1381911973</f>
        <v>4538511063</v>
      </c>
    </row>
    <row r="149" spans="1:43" s="64" customFormat="1" ht="30.75" customHeight="1" x14ac:dyDescent="0.25">
      <c r="A149" s="17">
        <v>890905211</v>
      </c>
      <c r="B149" s="201" t="s">
        <v>1775</v>
      </c>
      <c r="C149" s="17" t="s">
        <v>76</v>
      </c>
      <c r="D149" s="169">
        <v>4482324766452</v>
      </c>
      <c r="E149" s="18" t="s">
        <v>77</v>
      </c>
      <c r="F149" s="17" t="s">
        <v>78</v>
      </c>
      <c r="G149" s="17" t="s">
        <v>14</v>
      </c>
      <c r="H149" s="152" t="s">
        <v>457</v>
      </c>
      <c r="I149" s="159" t="s">
        <v>89</v>
      </c>
      <c r="J149" s="271" t="s">
        <v>80</v>
      </c>
      <c r="K149" s="226" t="s">
        <v>103</v>
      </c>
      <c r="L149" s="159" t="s">
        <v>82</v>
      </c>
      <c r="M149" s="273" t="s">
        <v>99</v>
      </c>
      <c r="N149" s="167" t="s">
        <v>957</v>
      </c>
      <c r="O149" s="168">
        <v>39878600</v>
      </c>
      <c r="P149" s="154">
        <v>800221086</v>
      </c>
      <c r="Q149" s="159" t="s">
        <v>958</v>
      </c>
      <c r="R149" s="159" t="s">
        <v>91</v>
      </c>
      <c r="S149" s="153">
        <v>41600</v>
      </c>
      <c r="T149" s="154">
        <v>15515518</v>
      </c>
      <c r="U149" s="159" t="s">
        <v>1743</v>
      </c>
      <c r="V149" s="159" t="s">
        <v>85</v>
      </c>
      <c r="W149" s="159" t="s">
        <v>86</v>
      </c>
      <c r="X149" s="159">
        <v>39</v>
      </c>
      <c r="Y149" s="159" t="s">
        <v>87</v>
      </c>
      <c r="Z149" s="168">
        <v>0</v>
      </c>
      <c r="AA149" s="159" t="s">
        <v>87</v>
      </c>
      <c r="AB149" s="153">
        <v>41600</v>
      </c>
      <c r="AC149" s="153">
        <v>41638</v>
      </c>
      <c r="AD149" s="159" t="s">
        <v>88</v>
      </c>
      <c r="AE149" s="160"/>
      <c r="AF149" s="160"/>
      <c r="AG149" s="160"/>
      <c r="AH149" s="160"/>
      <c r="AI149" s="160"/>
      <c r="AJ149" s="160"/>
      <c r="AK149" s="160"/>
      <c r="AL149" s="160"/>
      <c r="AM149" s="160"/>
      <c r="AN149" s="168"/>
      <c r="AO149" s="160"/>
      <c r="AP149" s="160"/>
      <c r="AQ149" s="160"/>
    </row>
    <row r="150" spans="1:43" s="64" customFormat="1" ht="30.75" customHeight="1" x14ac:dyDescent="0.25">
      <c r="A150" s="17">
        <v>890905211</v>
      </c>
      <c r="B150" s="201" t="s">
        <v>1775</v>
      </c>
      <c r="C150" s="17" t="s">
        <v>76</v>
      </c>
      <c r="D150" s="169">
        <v>4482324766452</v>
      </c>
      <c r="E150" s="18" t="s">
        <v>77</v>
      </c>
      <c r="F150" s="17" t="s">
        <v>78</v>
      </c>
      <c r="G150" s="17" t="s">
        <v>14</v>
      </c>
      <c r="H150" s="152" t="s">
        <v>458</v>
      </c>
      <c r="I150" s="159" t="s">
        <v>79</v>
      </c>
      <c r="J150" s="271" t="s">
        <v>80</v>
      </c>
      <c r="K150" s="226" t="s">
        <v>81</v>
      </c>
      <c r="L150" s="159" t="s">
        <v>82</v>
      </c>
      <c r="M150" s="159" t="s">
        <v>83</v>
      </c>
      <c r="N150" s="167" t="s">
        <v>959</v>
      </c>
      <c r="O150" s="168">
        <v>3983765</v>
      </c>
      <c r="P150" s="154">
        <v>43626750</v>
      </c>
      <c r="Q150" s="159" t="s">
        <v>960</v>
      </c>
      <c r="R150" s="159" t="s">
        <v>84</v>
      </c>
      <c r="S150" s="153">
        <v>41600</v>
      </c>
      <c r="T150" s="154">
        <v>15515518</v>
      </c>
      <c r="U150" s="159" t="s">
        <v>1723</v>
      </c>
      <c r="V150" s="159" t="s">
        <v>85</v>
      </c>
      <c r="W150" s="159" t="s">
        <v>86</v>
      </c>
      <c r="X150" s="159">
        <v>30</v>
      </c>
      <c r="Y150" s="159" t="s">
        <v>87</v>
      </c>
      <c r="Z150" s="168">
        <v>0</v>
      </c>
      <c r="AA150" s="159" t="s">
        <v>87</v>
      </c>
      <c r="AB150" s="153">
        <v>41610</v>
      </c>
      <c r="AC150" s="153">
        <v>41639</v>
      </c>
      <c r="AD150" s="159" t="s">
        <v>88</v>
      </c>
      <c r="AE150" s="160"/>
      <c r="AF150" s="160"/>
      <c r="AG150" s="160"/>
      <c r="AH150" s="160"/>
      <c r="AI150" s="160"/>
      <c r="AJ150" s="160"/>
      <c r="AK150" s="160"/>
      <c r="AL150" s="160"/>
      <c r="AM150" s="160"/>
      <c r="AN150" s="168"/>
      <c r="AO150" s="160"/>
      <c r="AP150" s="160"/>
      <c r="AQ150" s="160"/>
    </row>
    <row r="151" spans="1:43" s="64" customFormat="1" ht="30.75" customHeight="1" x14ac:dyDescent="0.25">
      <c r="A151" s="17">
        <v>890905211</v>
      </c>
      <c r="B151" s="201" t="s">
        <v>1775</v>
      </c>
      <c r="C151" s="17"/>
      <c r="D151" s="169">
        <v>4482324766452</v>
      </c>
      <c r="E151" s="18" t="s">
        <v>77</v>
      </c>
      <c r="F151" s="17" t="s">
        <v>78</v>
      </c>
      <c r="G151" s="17" t="s">
        <v>14</v>
      </c>
      <c r="H151" s="152" t="s">
        <v>459</v>
      </c>
      <c r="I151" s="159"/>
      <c r="J151" s="271" t="s">
        <v>80</v>
      </c>
      <c r="K151" s="226" t="s">
        <v>90</v>
      </c>
      <c r="L151" s="159" t="s">
        <v>82</v>
      </c>
      <c r="M151" s="159" t="s">
        <v>83</v>
      </c>
      <c r="N151" s="167" t="s">
        <v>961</v>
      </c>
      <c r="O151" s="168">
        <v>3000000</v>
      </c>
      <c r="P151" s="154">
        <v>71362098</v>
      </c>
      <c r="Q151" s="159" t="s">
        <v>962</v>
      </c>
      <c r="R151" s="159" t="s">
        <v>84</v>
      </c>
      <c r="S151" s="153">
        <v>41593</v>
      </c>
      <c r="T151" s="154">
        <v>15515518</v>
      </c>
      <c r="U151" s="159" t="s">
        <v>1561</v>
      </c>
      <c r="V151" s="159" t="s">
        <v>85</v>
      </c>
      <c r="W151" s="159" t="s">
        <v>86</v>
      </c>
      <c r="X151" s="159">
        <v>22</v>
      </c>
      <c r="Y151" s="159" t="s">
        <v>87</v>
      </c>
      <c r="Z151" s="168">
        <v>0</v>
      </c>
      <c r="AA151" s="159" t="s">
        <v>87</v>
      </c>
      <c r="AB151" s="153">
        <v>41593</v>
      </c>
      <c r="AC151" s="153">
        <v>41614</v>
      </c>
      <c r="AD151" s="159" t="s">
        <v>87</v>
      </c>
      <c r="AE151" s="160"/>
      <c r="AF151" s="160"/>
      <c r="AG151" s="161"/>
      <c r="AH151" s="161"/>
      <c r="AI151" s="161"/>
      <c r="AJ151" s="161"/>
      <c r="AK151" s="162"/>
      <c r="AL151" s="162"/>
      <c r="AM151" s="162"/>
      <c r="AN151" s="168"/>
      <c r="AO151" s="162"/>
      <c r="AP151" s="162"/>
      <c r="AQ151" s="162"/>
    </row>
    <row r="152" spans="1:43" s="64" customFormat="1" ht="30.75" customHeight="1" x14ac:dyDescent="0.25">
      <c r="A152" s="17">
        <v>890905211</v>
      </c>
      <c r="B152" s="201" t="s">
        <v>1775</v>
      </c>
      <c r="C152" s="17"/>
      <c r="D152" s="169">
        <v>4482324766452</v>
      </c>
      <c r="E152" s="18" t="s">
        <v>77</v>
      </c>
      <c r="F152" s="17" t="s">
        <v>78</v>
      </c>
      <c r="G152" s="17" t="s">
        <v>14</v>
      </c>
      <c r="H152" s="152" t="s">
        <v>460</v>
      </c>
      <c r="I152" s="159"/>
      <c r="J152" s="271" t="s">
        <v>80</v>
      </c>
      <c r="K152" s="226" t="s">
        <v>90</v>
      </c>
      <c r="L152" s="159" t="s">
        <v>82</v>
      </c>
      <c r="M152" s="159" t="s">
        <v>83</v>
      </c>
      <c r="N152" s="167" t="s">
        <v>963</v>
      </c>
      <c r="O152" s="168">
        <v>1500000</v>
      </c>
      <c r="P152" s="154">
        <v>98708277</v>
      </c>
      <c r="Q152" s="159" t="s">
        <v>964</v>
      </c>
      <c r="R152" s="159" t="s">
        <v>84</v>
      </c>
      <c r="S152" s="153">
        <v>41593</v>
      </c>
      <c r="T152" s="154">
        <v>15515518</v>
      </c>
      <c r="U152" s="159" t="s">
        <v>1561</v>
      </c>
      <c r="V152" s="159" t="s">
        <v>85</v>
      </c>
      <c r="W152" s="159" t="s">
        <v>86</v>
      </c>
      <c r="X152" s="159">
        <v>22</v>
      </c>
      <c r="Y152" s="159" t="s">
        <v>87</v>
      </c>
      <c r="Z152" s="168">
        <v>0</v>
      </c>
      <c r="AA152" s="159" t="s">
        <v>87</v>
      </c>
      <c r="AB152" s="153">
        <v>41593</v>
      </c>
      <c r="AC152" s="153">
        <v>41614</v>
      </c>
      <c r="AD152" s="159" t="s">
        <v>87</v>
      </c>
      <c r="AE152" s="160"/>
      <c r="AF152" s="160"/>
      <c r="AG152" s="161"/>
      <c r="AH152" s="161"/>
      <c r="AI152" s="161"/>
      <c r="AJ152" s="161"/>
      <c r="AK152" s="162"/>
      <c r="AL152" s="162"/>
      <c r="AM152" s="162"/>
      <c r="AN152" s="168"/>
      <c r="AO152" s="162"/>
      <c r="AP152" s="162"/>
      <c r="AQ152" s="162"/>
    </row>
    <row r="153" spans="1:43" s="64" customFormat="1" ht="30.75" customHeight="1" x14ac:dyDescent="0.25">
      <c r="A153" s="17">
        <v>890905211</v>
      </c>
      <c r="B153" s="201" t="s">
        <v>1775</v>
      </c>
      <c r="C153" s="17" t="s">
        <v>100</v>
      </c>
      <c r="D153" s="169">
        <v>4482324766452</v>
      </c>
      <c r="E153" s="18" t="s">
        <v>77</v>
      </c>
      <c r="F153" s="17" t="s">
        <v>78</v>
      </c>
      <c r="G153" s="17" t="s">
        <v>14</v>
      </c>
      <c r="H153" s="152" t="s">
        <v>461</v>
      </c>
      <c r="I153" s="159"/>
      <c r="J153" s="271" t="s">
        <v>80</v>
      </c>
      <c r="K153" s="226" t="s">
        <v>150</v>
      </c>
      <c r="L153" s="159" t="s">
        <v>82</v>
      </c>
      <c r="M153" s="159" t="s">
        <v>96</v>
      </c>
      <c r="N153" s="167" t="s">
        <v>965</v>
      </c>
      <c r="O153" s="168">
        <v>3000000</v>
      </c>
      <c r="P153" s="154">
        <v>900145122</v>
      </c>
      <c r="Q153" s="159" t="s">
        <v>966</v>
      </c>
      <c r="R153" s="159" t="s">
        <v>91</v>
      </c>
      <c r="S153" s="153">
        <v>41593</v>
      </c>
      <c r="T153" s="154">
        <v>66724551</v>
      </c>
      <c r="U153" s="159" t="s">
        <v>1617</v>
      </c>
      <c r="V153" s="159" t="s">
        <v>85</v>
      </c>
      <c r="W153" s="159" t="s">
        <v>86</v>
      </c>
      <c r="X153" s="159">
        <v>14</v>
      </c>
      <c r="Y153" s="159" t="s">
        <v>87</v>
      </c>
      <c r="Z153" s="168">
        <v>0</v>
      </c>
      <c r="AA153" s="159" t="s">
        <v>87</v>
      </c>
      <c r="AB153" s="153">
        <v>41593</v>
      </c>
      <c r="AC153" s="153">
        <v>41606</v>
      </c>
      <c r="AD153" s="159" t="s">
        <v>88</v>
      </c>
      <c r="AE153" s="160"/>
      <c r="AF153" s="160"/>
      <c r="AG153" s="160"/>
      <c r="AH153" s="160"/>
      <c r="AI153" s="160"/>
      <c r="AJ153" s="160"/>
      <c r="AK153" s="160"/>
      <c r="AL153" s="160"/>
      <c r="AM153" s="160"/>
      <c r="AN153" s="168"/>
      <c r="AO153" s="160"/>
      <c r="AP153" s="160"/>
      <c r="AQ153" s="160"/>
    </row>
    <row r="154" spans="1:43" s="64" customFormat="1" ht="30.75" customHeight="1" x14ac:dyDescent="0.25">
      <c r="A154" s="17">
        <v>890905211</v>
      </c>
      <c r="B154" s="201" t="s">
        <v>1775</v>
      </c>
      <c r="C154" s="17" t="s">
        <v>76</v>
      </c>
      <c r="D154" s="169">
        <v>4482324766452</v>
      </c>
      <c r="E154" s="18" t="s">
        <v>77</v>
      </c>
      <c r="F154" s="17" t="s">
        <v>78</v>
      </c>
      <c r="G154" s="17" t="s">
        <v>14</v>
      </c>
      <c r="H154" s="152" t="s">
        <v>462</v>
      </c>
      <c r="I154" s="159" t="s">
        <v>79</v>
      </c>
      <c r="J154" s="271" t="s">
        <v>80</v>
      </c>
      <c r="K154" s="226" t="s">
        <v>90</v>
      </c>
      <c r="L154" s="159" t="s">
        <v>82</v>
      </c>
      <c r="M154" s="159" t="s">
        <v>96</v>
      </c>
      <c r="N154" s="167" t="s">
        <v>967</v>
      </c>
      <c r="O154" s="168">
        <v>4000000</v>
      </c>
      <c r="P154" s="154">
        <v>800014025</v>
      </c>
      <c r="Q154" s="159" t="s">
        <v>968</v>
      </c>
      <c r="R154" s="159" t="s">
        <v>91</v>
      </c>
      <c r="S154" s="153">
        <v>41593</v>
      </c>
      <c r="T154" s="154">
        <v>66724551</v>
      </c>
      <c r="U154" s="159" t="s">
        <v>1617</v>
      </c>
      <c r="V154" s="159" t="s">
        <v>85</v>
      </c>
      <c r="W154" s="159" t="s">
        <v>86</v>
      </c>
      <c r="X154" s="159">
        <v>31</v>
      </c>
      <c r="Y154" s="159" t="s">
        <v>87</v>
      </c>
      <c r="Z154" s="168">
        <v>0</v>
      </c>
      <c r="AA154" s="159" t="s">
        <v>87</v>
      </c>
      <c r="AB154" s="153">
        <v>41593</v>
      </c>
      <c r="AC154" s="153">
        <v>41623</v>
      </c>
      <c r="AD154" s="159" t="s">
        <v>88</v>
      </c>
      <c r="AE154" s="160"/>
      <c r="AF154" s="160"/>
      <c r="AG154" s="160"/>
      <c r="AH154" s="160"/>
      <c r="AI154" s="160"/>
      <c r="AJ154" s="160"/>
      <c r="AK154" s="160"/>
      <c r="AL154" s="160"/>
      <c r="AM154" s="160"/>
      <c r="AN154" s="168"/>
      <c r="AO154" s="160"/>
      <c r="AP154" s="160"/>
      <c r="AQ154" s="160"/>
    </row>
    <row r="155" spans="1:43" s="64" customFormat="1" ht="30.75" customHeight="1" x14ac:dyDescent="0.25">
      <c r="A155" s="17">
        <v>890905211</v>
      </c>
      <c r="B155" s="201" t="s">
        <v>1775</v>
      </c>
      <c r="C155" s="17"/>
      <c r="D155" s="169">
        <v>4482324766452</v>
      </c>
      <c r="E155" s="18" t="s">
        <v>77</v>
      </c>
      <c r="F155" s="17" t="s">
        <v>78</v>
      </c>
      <c r="G155" s="17" t="s">
        <v>14</v>
      </c>
      <c r="H155" s="152" t="s">
        <v>463</v>
      </c>
      <c r="I155" s="159"/>
      <c r="J155" s="271" t="s">
        <v>80</v>
      </c>
      <c r="K155" s="226" t="s">
        <v>90</v>
      </c>
      <c r="L155" s="159" t="s">
        <v>82</v>
      </c>
      <c r="M155" s="159" t="s">
        <v>83</v>
      </c>
      <c r="N155" s="167" t="s">
        <v>969</v>
      </c>
      <c r="O155" s="168">
        <v>3000000</v>
      </c>
      <c r="P155" s="154">
        <v>32298307</v>
      </c>
      <c r="Q155" s="159" t="s">
        <v>970</v>
      </c>
      <c r="R155" s="159" t="s">
        <v>84</v>
      </c>
      <c r="S155" s="153">
        <v>41593</v>
      </c>
      <c r="T155" s="154">
        <v>15515518</v>
      </c>
      <c r="U155" s="159" t="s">
        <v>1561</v>
      </c>
      <c r="V155" s="159" t="s">
        <v>85</v>
      </c>
      <c r="W155" s="159" t="s">
        <v>86</v>
      </c>
      <c r="X155" s="159">
        <v>22</v>
      </c>
      <c r="Y155" s="159" t="s">
        <v>87</v>
      </c>
      <c r="Z155" s="168">
        <v>0</v>
      </c>
      <c r="AA155" s="159" t="s">
        <v>87</v>
      </c>
      <c r="AB155" s="153">
        <v>41593</v>
      </c>
      <c r="AC155" s="153">
        <v>41614</v>
      </c>
      <c r="AD155" s="159" t="s">
        <v>87</v>
      </c>
      <c r="AE155" s="160"/>
      <c r="AF155" s="160"/>
      <c r="AG155" s="161"/>
      <c r="AH155" s="161"/>
      <c r="AI155" s="161"/>
      <c r="AJ155" s="161"/>
      <c r="AK155" s="162"/>
      <c r="AL155" s="162"/>
      <c r="AM155" s="162"/>
      <c r="AN155" s="168"/>
      <c r="AO155" s="162"/>
      <c r="AP155" s="162"/>
      <c r="AQ155" s="162"/>
    </row>
    <row r="156" spans="1:43" s="64" customFormat="1" ht="30.75" customHeight="1" x14ac:dyDescent="0.25">
      <c r="A156" s="17">
        <v>890905211</v>
      </c>
      <c r="B156" s="201" t="s">
        <v>1775</v>
      </c>
      <c r="C156" s="17"/>
      <c r="D156" s="169">
        <v>4482324766452</v>
      </c>
      <c r="E156" s="18" t="s">
        <v>77</v>
      </c>
      <c r="F156" s="17" t="s">
        <v>78</v>
      </c>
      <c r="G156" s="17" t="s">
        <v>14</v>
      </c>
      <c r="H156" s="152" t="s">
        <v>464</v>
      </c>
      <c r="I156" s="159"/>
      <c r="J156" s="271" t="s">
        <v>80</v>
      </c>
      <c r="K156" s="226" t="s">
        <v>90</v>
      </c>
      <c r="L156" s="159" t="s">
        <v>82</v>
      </c>
      <c r="M156" s="159" t="s">
        <v>83</v>
      </c>
      <c r="N156" s="167" t="s">
        <v>971</v>
      </c>
      <c r="O156" s="168">
        <v>3000000</v>
      </c>
      <c r="P156" s="154">
        <v>71382357</v>
      </c>
      <c r="Q156" s="159" t="s">
        <v>972</v>
      </c>
      <c r="R156" s="159" t="s">
        <v>84</v>
      </c>
      <c r="S156" s="153">
        <v>41593</v>
      </c>
      <c r="T156" s="154">
        <v>15515518</v>
      </c>
      <c r="U156" s="159" t="s">
        <v>1561</v>
      </c>
      <c r="V156" s="159" t="s">
        <v>85</v>
      </c>
      <c r="W156" s="159" t="s">
        <v>86</v>
      </c>
      <c r="X156" s="159">
        <v>22</v>
      </c>
      <c r="Y156" s="159" t="s">
        <v>87</v>
      </c>
      <c r="Z156" s="168">
        <v>0</v>
      </c>
      <c r="AA156" s="159" t="s">
        <v>87</v>
      </c>
      <c r="AB156" s="153">
        <v>41593</v>
      </c>
      <c r="AC156" s="153">
        <v>41614</v>
      </c>
      <c r="AD156" s="159" t="s">
        <v>87</v>
      </c>
      <c r="AE156" s="160"/>
      <c r="AF156" s="160"/>
      <c r="AG156" s="161"/>
      <c r="AH156" s="161"/>
      <c r="AI156" s="161"/>
      <c r="AJ156" s="161"/>
      <c r="AK156" s="162"/>
      <c r="AL156" s="162"/>
      <c r="AM156" s="162"/>
      <c r="AN156" s="168"/>
      <c r="AO156" s="162"/>
      <c r="AP156" s="162"/>
      <c r="AQ156" s="162"/>
    </row>
    <row r="157" spans="1:43" s="64" customFormat="1" ht="30.75" customHeight="1" x14ac:dyDescent="0.25">
      <c r="A157" s="17">
        <v>890905211</v>
      </c>
      <c r="B157" s="201" t="s">
        <v>1775</v>
      </c>
      <c r="C157" s="17"/>
      <c r="D157" s="169">
        <v>4482324766452</v>
      </c>
      <c r="E157" s="18" t="s">
        <v>77</v>
      </c>
      <c r="F157" s="17" t="s">
        <v>78</v>
      </c>
      <c r="G157" s="17" t="s">
        <v>14</v>
      </c>
      <c r="H157" s="152" t="s">
        <v>465</v>
      </c>
      <c r="I157" s="159"/>
      <c r="J157" s="271" t="s">
        <v>80</v>
      </c>
      <c r="K157" s="226" t="s">
        <v>90</v>
      </c>
      <c r="L157" s="159" t="s">
        <v>82</v>
      </c>
      <c r="M157" s="159" t="s">
        <v>83</v>
      </c>
      <c r="N157" s="167" t="s">
        <v>973</v>
      </c>
      <c r="O157" s="168">
        <v>3000000</v>
      </c>
      <c r="P157" s="154">
        <v>1036605228</v>
      </c>
      <c r="Q157" s="159" t="s">
        <v>974</v>
      </c>
      <c r="R157" s="159" t="s">
        <v>84</v>
      </c>
      <c r="S157" s="153">
        <v>41593</v>
      </c>
      <c r="T157" s="154">
        <v>15515518</v>
      </c>
      <c r="U157" s="159" t="s">
        <v>1561</v>
      </c>
      <c r="V157" s="159" t="s">
        <v>85</v>
      </c>
      <c r="W157" s="159" t="s">
        <v>86</v>
      </c>
      <c r="X157" s="159">
        <v>22</v>
      </c>
      <c r="Y157" s="159" t="s">
        <v>87</v>
      </c>
      <c r="Z157" s="168">
        <v>0</v>
      </c>
      <c r="AA157" s="159" t="s">
        <v>87</v>
      </c>
      <c r="AB157" s="153">
        <v>41593</v>
      </c>
      <c r="AC157" s="153">
        <v>41614</v>
      </c>
      <c r="AD157" s="159" t="s">
        <v>87</v>
      </c>
      <c r="AE157" s="160"/>
      <c r="AF157" s="160"/>
      <c r="AG157" s="161"/>
      <c r="AH157" s="161"/>
      <c r="AI157" s="161"/>
      <c r="AJ157" s="161"/>
      <c r="AK157" s="162"/>
      <c r="AL157" s="162"/>
      <c r="AM157" s="162"/>
      <c r="AN157" s="168"/>
      <c r="AO157" s="162"/>
      <c r="AP157" s="162"/>
      <c r="AQ157" s="162"/>
    </row>
    <row r="158" spans="1:43" s="64" customFormat="1" ht="30.75" customHeight="1" x14ac:dyDescent="0.25">
      <c r="A158" s="17">
        <v>890905211</v>
      </c>
      <c r="B158" s="201" t="s">
        <v>1775</v>
      </c>
      <c r="C158" s="17" t="s">
        <v>76</v>
      </c>
      <c r="D158" s="169">
        <v>4482324766452</v>
      </c>
      <c r="E158" s="18" t="s">
        <v>77</v>
      </c>
      <c r="F158" s="17" t="s">
        <v>78</v>
      </c>
      <c r="G158" s="17" t="s">
        <v>14</v>
      </c>
      <c r="H158" s="152" t="s">
        <v>466</v>
      </c>
      <c r="I158" s="159" t="s">
        <v>97</v>
      </c>
      <c r="J158" s="159" t="s">
        <v>106</v>
      </c>
      <c r="K158" s="226" t="s">
        <v>108</v>
      </c>
      <c r="L158" s="159" t="s">
        <v>82</v>
      </c>
      <c r="M158" s="159" t="s">
        <v>83</v>
      </c>
      <c r="N158" s="167" t="s">
        <v>975</v>
      </c>
      <c r="O158" s="168">
        <v>70000000</v>
      </c>
      <c r="P158" s="154">
        <v>900629636</v>
      </c>
      <c r="Q158" s="159" t="s">
        <v>976</v>
      </c>
      <c r="R158" s="159" t="s">
        <v>91</v>
      </c>
      <c r="S158" s="153">
        <v>41599</v>
      </c>
      <c r="T158" s="154">
        <v>32323367</v>
      </c>
      <c r="U158" s="159" t="s">
        <v>1423</v>
      </c>
      <c r="V158" s="159" t="s">
        <v>85</v>
      </c>
      <c r="W158" s="159" t="s">
        <v>86</v>
      </c>
      <c r="X158" s="159">
        <v>41</v>
      </c>
      <c r="Y158" s="159" t="s">
        <v>87</v>
      </c>
      <c r="Z158" s="168">
        <v>0</v>
      </c>
      <c r="AA158" s="159" t="s">
        <v>87</v>
      </c>
      <c r="AB158" s="153">
        <v>41599</v>
      </c>
      <c r="AC158" s="153">
        <v>41639</v>
      </c>
      <c r="AD158" s="159" t="s">
        <v>88</v>
      </c>
      <c r="AE158" s="160"/>
      <c r="AF158" s="160"/>
      <c r="AG158" s="160"/>
      <c r="AH158" s="160"/>
      <c r="AI158" s="160"/>
      <c r="AJ158" s="160"/>
      <c r="AK158" s="160"/>
      <c r="AL158" s="160"/>
      <c r="AM158" s="160"/>
      <c r="AN158" s="168"/>
      <c r="AO158" s="160"/>
      <c r="AP158" s="160"/>
      <c r="AQ158" s="160"/>
    </row>
    <row r="159" spans="1:43" s="64" customFormat="1" ht="30.75" customHeight="1" x14ac:dyDescent="0.25">
      <c r="A159" s="17">
        <v>890905211</v>
      </c>
      <c r="B159" s="201" t="s">
        <v>1775</v>
      </c>
      <c r="C159" s="17"/>
      <c r="D159" s="169">
        <v>4482324766452</v>
      </c>
      <c r="E159" s="18" t="s">
        <v>77</v>
      </c>
      <c r="F159" s="17" t="s">
        <v>78</v>
      </c>
      <c r="G159" s="17" t="s">
        <v>14</v>
      </c>
      <c r="H159" s="152" t="s">
        <v>467</v>
      </c>
      <c r="I159" s="159"/>
      <c r="J159" s="271" t="s">
        <v>80</v>
      </c>
      <c r="K159" s="226" t="s">
        <v>90</v>
      </c>
      <c r="L159" s="159" t="s">
        <v>82</v>
      </c>
      <c r="M159" s="159" t="s">
        <v>83</v>
      </c>
      <c r="N159" s="167" t="s">
        <v>977</v>
      </c>
      <c r="O159" s="168">
        <v>3000000</v>
      </c>
      <c r="P159" s="154">
        <v>8033578</v>
      </c>
      <c r="Q159" s="159" t="s">
        <v>978</v>
      </c>
      <c r="R159" s="159" t="s">
        <v>84</v>
      </c>
      <c r="S159" s="153">
        <v>41593</v>
      </c>
      <c r="T159" s="154">
        <v>15515518</v>
      </c>
      <c r="U159" s="159" t="s">
        <v>1561</v>
      </c>
      <c r="V159" s="159" t="s">
        <v>85</v>
      </c>
      <c r="W159" s="159" t="s">
        <v>86</v>
      </c>
      <c r="X159" s="159">
        <v>22</v>
      </c>
      <c r="Y159" s="159" t="s">
        <v>87</v>
      </c>
      <c r="Z159" s="168">
        <v>0</v>
      </c>
      <c r="AA159" s="159" t="s">
        <v>87</v>
      </c>
      <c r="AB159" s="153">
        <v>41593</v>
      </c>
      <c r="AC159" s="153">
        <v>41614</v>
      </c>
      <c r="AD159" s="159" t="s">
        <v>87</v>
      </c>
      <c r="AE159" s="160"/>
      <c r="AF159" s="160"/>
      <c r="AG159" s="161"/>
      <c r="AH159" s="161"/>
      <c r="AI159" s="161"/>
      <c r="AJ159" s="161"/>
      <c r="AK159" s="162"/>
      <c r="AL159" s="162"/>
      <c r="AM159" s="162"/>
      <c r="AN159" s="168"/>
      <c r="AO159" s="162"/>
      <c r="AP159" s="162"/>
      <c r="AQ159" s="162"/>
    </row>
    <row r="160" spans="1:43" s="64" customFormat="1" ht="30.75" customHeight="1" x14ac:dyDescent="0.25">
      <c r="A160" s="17">
        <v>890905211</v>
      </c>
      <c r="B160" s="201" t="s">
        <v>1775</v>
      </c>
      <c r="C160" s="17"/>
      <c r="D160" s="169">
        <v>4482324766452</v>
      </c>
      <c r="E160" s="18" t="s">
        <v>77</v>
      </c>
      <c r="F160" s="17" t="s">
        <v>78</v>
      </c>
      <c r="G160" s="17" t="s">
        <v>14</v>
      </c>
      <c r="H160" s="152" t="s">
        <v>468</v>
      </c>
      <c r="I160" s="159"/>
      <c r="J160" s="271" t="s">
        <v>80</v>
      </c>
      <c r="K160" s="226" t="s">
        <v>90</v>
      </c>
      <c r="L160" s="159" t="s">
        <v>82</v>
      </c>
      <c r="M160" s="159" t="s">
        <v>83</v>
      </c>
      <c r="N160" s="167" t="s">
        <v>979</v>
      </c>
      <c r="O160" s="168">
        <v>3000000</v>
      </c>
      <c r="P160" s="154">
        <v>1128266866</v>
      </c>
      <c r="Q160" s="159" t="s">
        <v>980</v>
      </c>
      <c r="R160" s="159" t="s">
        <v>84</v>
      </c>
      <c r="S160" s="153">
        <v>41593</v>
      </c>
      <c r="T160" s="154">
        <v>15515518</v>
      </c>
      <c r="U160" s="159" t="s">
        <v>1561</v>
      </c>
      <c r="V160" s="159" t="s">
        <v>85</v>
      </c>
      <c r="W160" s="159" t="s">
        <v>86</v>
      </c>
      <c r="X160" s="159">
        <v>22</v>
      </c>
      <c r="Y160" s="159" t="s">
        <v>87</v>
      </c>
      <c r="Z160" s="168">
        <v>0</v>
      </c>
      <c r="AA160" s="159" t="s">
        <v>87</v>
      </c>
      <c r="AB160" s="153">
        <v>41593</v>
      </c>
      <c r="AC160" s="153">
        <v>41614</v>
      </c>
      <c r="AD160" s="159" t="s">
        <v>87</v>
      </c>
      <c r="AE160" s="160"/>
      <c r="AF160" s="160"/>
      <c r="AG160" s="161"/>
      <c r="AH160" s="161"/>
      <c r="AI160" s="161"/>
      <c r="AJ160" s="161"/>
      <c r="AK160" s="162"/>
      <c r="AL160" s="162"/>
      <c r="AM160" s="162"/>
      <c r="AN160" s="168"/>
      <c r="AO160" s="162"/>
      <c r="AP160" s="162"/>
      <c r="AQ160" s="162"/>
    </row>
    <row r="161" spans="1:43" s="64" customFormat="1" ht="30.75" customHeight="1" x14ac:dyDescent="0.25">
      <c r="A161" s="17">
        <v>890905211</v>
      </c>
      <c r="B161" s="201" t="s">
        <v>1775</v>
      </c>
      <c r="C161" s="17"/>
      <c r="D161" s="169">
        <v>4482324766452</v>
      </c>
      <c r="E161" s="18" t="s">
        <v>77</v>
      </c>
      <c r="F161" s="17" t="s">
        <v>78</v>
      </c>
      <c r="G161" s="17" t="s">
        <v>14</v>
      </c>
      <c r="H161" s="152" t="s">
        <v>469</v>
      </c>
      <c r="I161" s="159"/>
      <c r="J161" s="271" t="s">
        <v>80</v>
      </c>
      <c r="K161" s="226" t="s">
        <v>90</v>
      </c>
      <c r="L161" s="159" t="s">
        <v>82</v>
      </c>
      <c r="M161" s="159" t="s">
        <v>83</v>
      </c>
      <c r="N161" s="167" t="s">
        <v>981</v>
      </c>
      <c r="O161" s="168">
        <v>3000000</v>
      </c>
      <c r="P161" s="154">
        <v>1126601189</v>
      </c>
      <c r="Q161" s="159" t="s">
        <v>982</v>
      </c>
      <c r="R161" s="159" t="s">
        <v>84</v>
      </c>
      <c r="S161" s="153">
        <v>41593</v>
      </c>
      <c r="T161" s="154">
        <v>15515518</v>
      </c>
      <c r="U161" s="159" t="s">
        <v>1561</v>
      </c>
      <c r="V161" s="159" t="s">
        <v>85</v>
      </c>
      <c r="W161" s="159" t="s">
        <v>86</v>
      </c>
      <c r="X161" s="159">
        <v>22</v>
      </c>
      <c r="Y161" s="159" t="s">
        <v>87</v>
      </c>
      <c r="Z161" s="168">
        <v>0</v>
      </c>
      <c r="AA161" s="159" t="s">
        <v>87</v>
      </c>
      <c r="AB161" s="153">
        <v>41593</v>
      </c>
      <c r="AC161" s="153">
        <v>41614</v>
      </c>
      <c r="AD161" s="159" t="s">
        <v>87</v>
      </c>
      <c r="AE161" s="160"/>
      <c r="AF161" s="160"/>
      <c r="AG161" s="161"/>
      <c r="AH161" s="161"/>
      <c r="AI161" s="161"/>
      <c r="AJ161" s="161"/>
      <c r="AK161" s="162"/>
      <c r="AL161" s="162"/>
      <c r="AM161" s="162"/>
      <c r="AN161" s="168"/>
      <c r="AO161" s="162"/>
      <c r="AP161" s="162"/>
      <c r="AQ161" s="162"/>
    </row>
    <row r="162" spans="1:43" s="64" customFormat="1" ht="30.75" customHeight="1" x14ac:dyDescent="0.25">
      <c r="A162" s="17">
        <v>890905211</v>
      </c>
      <c r="B162" s="201" t="s">
        <v>1775</v>
      </c>
      <c r="C162" s="17"/>
      <c r="D162" s="169">
        <v>4482324766452</v>
      </c>
      <c r="E162" s="18" t="s">
        <v>77</v>
      </c>
      <c r="F162" s="17" t="s">
        <v>78</v>
      </c>
      <c r="G162" s="17" t="s">
        <v>14</v>
      </c>
      <c r="H162" s="152" t="s">
        <v>470</v>
      </c>
      <c r="I162" s="159"/>
      <c r="J162" s="271" t="s">
        <v>80</v>
      </c>
      <c r="K162" s="226" t="s">
        <v>90</v>
      </c>
      <c r="L162" s="159" t="s">
        <v>82</v>
      </c>
      <c r="M162" s="159" t="s">
        <v>83</v>
      </c>
      <c r="N162" s="167" t="s">
        <v>983</v>
      </c>
      <c r="O162" s="168">
        <v>1500000</v>
      </c>
      <c r="P162" s="154">
        <v>71265844</v>
      </c>
      <c r="Q162" s="159" t="s">
        <v>984</v>
      </c>
      <c r="R162" s="159" t="s">
        <v>84</v>
      </c>
      <c r="S162" s="153">
        <v>41593</v>
      </c>
      <c r="T162" s="154">
        <v>15515518</v>
      </c>
      <c r="U162" s="159" t="s">
        <v>1561</v>
      </c>
      <c r="V162" s="159" t="s">
        <v>85</v>
      </c>
      <c r="W162" s="159" t="s">
        <v>86</v>
      </c>
      <c r="X162" s="159">
        <v>22</v>
      </c>
      <c r="Y162" s="159" t="s">
        <v>87</v>
      </c>
      <c r="Z162" s="168">
        <v>0</v>
      </c>
      <c r="AA162" s="159" t="s">
        <v>87</v>
      </c>
      <c r="AB162" s="153">
        <v>41593</v>
      </c>
      <c r="AC162" s="153">
        <v>41614</v>
      </c>
      <c r="AD162" s="159" t="s">
        <v>87</v>
      </c>
      <c r="AE162" s="160"/>
      <c r="AF162" s="160"/>
      <c r="AG162" s="161"/>
      <c r="AH162" s="161"/>
      <c r="AI162" s="161"/>
      <c r="AJ162" s="161"/>
      <c r="AK162" s="162"/>
      <c r="AL162" s="162"/>
      <c r="AM162" s="162"/>
      <c r="AN162" s="168"/>
      <c r="AO162" s="162"/>
      <c r="AP162" s="162"/>
      <c r="AQ162" s="162"/>
    </row>
    <row r="163" spans="1:43" s="64" customFormat="1" ht="30.75" customHeight="1" x14ac:dyDescent="0.25">
      <c r="A163" s="17">
        <v>890905211</v>
      </c>
      <c r="B163" s="201" t="s">
        <v>1775</v>
      </c>
      <c r="C163" s="17" t="s">
        <v>76</v>
      </c>
      <c r="D163" s="169">
        <v>4482324766452</v>
      </c>
      <c r="E163" s="18" t="s">
        <v>77</v>
      </c>
      <c r="F163" s="17" t="s">
        <v>78</v>
      </c>
      <c r="G163" s="17" t="s">
        <v>14</v>
      </c>
      <c r="H163" s="152" t="s">
        <v>471</v>
      </c>
      <c r="I163" s="159" t="s">
        <v>97</v>
      </c>
      <c r="J163" s="159" t="s">
        <v>106</v>
      </c>
      <c r="K163" s="226" t="s">
        <v>98</v>
      </c>
      <c r="L163" s="159" t="s">
        <v>82</v>
      </c>
      <c r="M163" s="159" t="s">
        <v>131</v>
      </c>
      <c r="N163" s="167" t="s">
        <v>985</v>
      </c>
      <c r="O163" s="168">
        <v>169470000</v>
      </c>
      <c r="P163" s="154">
        <v>900630137</v>
      </c>
      <c r="Q163" s="268" t="s">
        <v>1663</v>
      </c>
      <c r="R163" s="159" t="s">
        <v>91</v>
      </c>
      <c r="S163" s="153">
        <v>41593</v>
      </c>
      <c r="T163" s="154">
        <v>70878834</v>
      </c>
      <c r="U163" s="159" t="s">
        <v>1437</v>
      </c>
      <c r="V163" s="159" t="s">
        <v>85</v>
      </c>
      <c r="W163" s="159" t="s">
        <v>86</v>
      </c>
      <c r="X163" s="159">
        <v>47</v>
      </c>
      <c r="Y163" s="159" t="s">
        <v>87</v>
      </c>
      <c r="Z163" s="168">
        <v>0</v>
      </c>
      <c r="AA163" s="159" t="s">
        <v>87</v>
      </c>
      <c r="AB163" s="153">
        <v>41593</v>
      </c>
      <c r="AC163" s="153">
        <v>41639</v>
      </c>
      <c r="AD163" s="159" t="s">
        <v>87</v>
      </c>
      <c r="AE163" s="160"/>
      <c r="AF163" s="160"/>
      <c r="AG163" s="161"/>
      <c r="AH163" s="161"/>
      <c r="AI163" s="161"/>
      <c r="AJ163" s="161"/>
      <c r="AK163" s="175">
        <v>41416</v>
      </c>
      <c r="AL163" s="175">
        <v>41640</v>
      </c>
      <c r="AM163" s="175">
        <v>42004</v>
      </c>
      <c r="AN163" s="168">
        <v>395122010</v>
      </c>
      <c r="AO163" s="168">
        <v>0</v>
      </c>
      <c r="AP163" s="168">
        <v>0</v>
      </c>
      <c r="AQ163" s="168">
        <v>395122010</v>
      </c>
    </row>
    <row r="164" spans="1:43" s="64" customFormat="1" ht="30.75" customHeight="1" x14ac:dyDescent="0.25">
      <c r="A164" s="17">
        <v>890905211</v>
      </c>
      <c r="B164" s="201" t="s">
        <v>1775</v>
      </c>
      <c r="C164" s="17" t="s">
        <v>76</v>
      </c>
      <c r="D164" s="169">
        <v>4482324766452</v>
      </c>
      <c r="E164" s="18" t="s">
        <v>77</v>
      </c>
      <c r="F164" s="17" t="s">
        <v>78</v>
      </c>
      <c r="G164" s="17" t="s">
        <v>14</v>
      </c>
      <c r="H164" s="152" t="s">
        <v>472</v>
      </c>
      <c r="I164" s="159" t="s">
        <v>92</v>
      </c>
      <c r="J164" s="159" t="s">
        <v>1</v>
      </c>
      <c r="K164" s="226" t="s">
        <v>103</v>
      </c>
      <c r="L164" s="159" t="s">
        <v>82</v>
      </c>
      <c r="M164" s="159" t="s">
        <v>131</v>
      </c>
      <c r="N164" s="167" t="s">
        <v>987</v>
      </c>
      <c r="O164" s="168">
        <v>220906650</v>
      </c>
      <c r="P164" s="154">
        <v>900670232</v>
      </c>
      <c r="Q164" s="159" t="s">
        <v>988</v>
      </c>
      <c r="R164" s="159" t="s">
        <v>91</v>
      </c>
      <c r="S164" s="153">
        <v>41596</v>
      </c>
      <c r="T164" s="154">
        <v>70129918</v>
      </c>
      <c r="U164" s="159" t="s">
        <v>1432</v>
      </c>
      <c r="V164" s="159" t="s">
        <v>85</v>
      </c>
      <c r="W164" s="159" t="s">
        <v>86</v>
      </c>
      <c r="X164" s="159">
        <v>66</v>
      </c>
      <c r="Y164" s="159" t="s">
        <v>88</v>
      </c>
      <c r="Z164" s="168">
        <v>76875514</v>
      </c>
      <c r="AA164" s="159" t="s">
        <v>87</v>
      </c>
      <c r="AB164" s="153">
        <v>41596</v>
      </c>
      <c r="AC164" s="153">
        <v>41661</v>
      </c>
      <c r="AD164" s="159" t="s">
        <v>87</v>
      </c>
      <c r="AE164" s="160"/>
      <c r="AF164" s="160"/>
      <c r="AG164" s="161"/>
      <c r="AH164" s="161"/>
      <c r="AI164" s="161"/>
      <c r="AJ164" s="161"/>
      <c r="AK164" s="162"/>
      <c r="AL164" s="162"/>
      <c r="AM164" s="162"/>
      <c r="AN164" s="168"/>
      <c r="AO164" s="161"/>
      <c r="AP164" s="161"/>
      <c r="AQ164" s="161"/>
    </row>
    <row r="165" spans="1:43" s="64" customFormat="1" ht="30.75" customHeight="1" x14ac:dyDescent="0.25">
      <c r="A165" s="17">
        <v>890905211</v>
      </c>
      <c r="B165" s="201" t="s">
        <v>1775</v>
      </c>
      <c r="C165" s="17" t="s">
        <v>76</v>
      </c>
      <c r="D165" s="169">
        <v>4482324766452</v>
      </c>
      <c r="E165" s="18" t="s">
        <v>77</v>
      </c>
      <c r="F165" s="17" t="s">
        <v>78</v>
      </c>
      <c r="G165" s="17" t="s">
        <v>14</v>
      </c>
      <c r="H165" s="152" t="s">
        <v>473</v>
      </c>
      <c r="I165" s="159" t="s">
        <v>79</v>
      </c>
      <c r="J165" s="271" t="s">
        <v>80</v>
      </c>
      <c r="K165" s="226" t="s">
        <v>81</v>
      </c>
      <c r="L165" s="159" t="s">
        <v>82</v>
      </c>
      <c r="M165" s="159" t="s">
        <v>96</v>
      </c>
      <c r="N165" s="167" t="s">
        <v>989</v>
      </c>
      <c r="O165" s="168">
        <v>7524971</v>
      </c>
      <c r="P165" s="154">
        <v>43721996</v>
      </c>
      <c r="Q165" s="159" t="s">
        <v>990</v>
      </c>
      <c r="R165" s="159" t="s">
        <v>84</v>
      </c>
      <c r="S165" s="153">
        <v>41597</v>
      </c>
      <c r="T165" s="154">
        <v>70551823</v>
      </c>
      <c r="U165" s="159" t="s">
        <v>1618</v>
      </c>
      <c r="V165" s="159" t="s">
        <v>85</v>
      </c>
      <c r="W165" s="159" t="s">
        <v>86</v>
      </c>
      <c r="X165" s="159">
        <v>42</v>
      </c>
      <c r="Y165" s="159" t="s">
        <v>87</v>
      </c>
      <c r="Z165" s="168">
        <v>0</v>
      </c>
      <c r="AA165" s="159" t="s">
        <v>87</v>
      </c>
      <c r="AB165" s="153">
        <v>41597</v>
      </c>
      <c r="AC165" s="153">
        <v>41638</v>
      </c>
      <c r="AD165" s="159" t="s">
        <v>88</v>
      </c>
      <c r="AE165" s="160"/>
      <c r="AF165" s="160"/>
      <c r="AG165" s="160"/>
      <c r="AH165" s="160"/>
      <c r="AI165" s="160"/>
      <c r="AJ165" s="160"/>
      <c r="AK165" s="160"/>
      <c r="AL165" s="160"/>
      <c r="AM165" s="160"/>
      <c r="AN165" s="168"/>
      <c r="AO165" s="160"/>
      <c r="AP165" s="160"/>
      <c r="AQ165" s="160"/>
    </row>
    <row r="166" spans="1:43" s="64" customFormat="1" ht="30.75" customHeight="1" x14ac:dyDescent="0.25">
      <c r="A166" s="17">
        <v>890905211</v>
      </c>
      <c r="B166" s="201" t="s">
        <v>1775</v>
      </c>
      <c r="C166" s="17" t="s">
        <v>76</v>
      </c>
      <c r="D166" s="169">
        <v>4482324766452</v>
      </c>
      <c r="E166" s="18" t="s">
        <v>77</v>
      </c>
      <c r="F166" s="17" t="s">
        <v>78</v>
      </c>
      <c r="G166" s="17" t="s">
        <v>14</v>
      </c>
      <c r="H166" s="152" t="s">
        <v>474</v>
      </c>
      <c r="I166" s="159" t="s">
        <v>79</v>
      </c>
      <c r="J166" s="271" t="s">
        <v>80</v>
      </c>
      <c r="K166" s="226" t="s">
        <v>81</v>
      </c>
      <c r="L166" s="159" t="s">
        <v>82</v>
      </c>
      <c r="M166" s="159" t="s">
        <v>96</v>
      </c>
      <c r="N166" s="167" t="s">
        <v>991</v>
      </c>
      <c r="O166" s="168">
        <v>7524971</v>
      </c>
      <c r="P166" s="154">
        <v>71174454</v>
      </c>
      <c r="Q166" s="159" t="s">
        <v>992</v>
      </c>
      <c r="R166" s="159" t="s">
        <v>84</v>
      </c>
      <c r="S166" s="153">
        <v>41597</v>
      </c>
      <c r="T166" s="154">
        <v>42872380</v>
      </c>
      <c r="U166" s="159" t="s">
        <v>1619</v>
      </c>
      <c r="V166" s="159" t="s">
        <v>85</v>
      </c>
      <c r="W166" s="159" t="s">
        <v>86</v>
      </c>
      <c r="X166" s="159">
        <v>43</v>
      </c>
      <c r="Y166" s="159" t="s">
        <v>87</v>
      </c>
      <c r="Z166" s="168">
        <v>0</v>
      </c>
      <c r="AA166" s="159" t="s">
        <v>87</v>
      </c>
      <c r="AB166" s="153">
        <v>41597</v>
      </c>
      <c r="AC166" s="153">
        <v>41639</v>
      </c>
      <c r="AD166" s="159" t="s">
        <v>88</v>
      </c>
      <c r="AE166" s="160"/>
      <c r="AF166" s="160"/>
      <c r="AG166" s="160"/>
      <c r="AH166" s="160"/>
      <c r="AI166" s="160"/>
      <c r="AJ166" s="160"/>
      <c r="AK166" s="160"/>
      <c r="AL166" s="160"/>
      <c r="AM166" s="160"/>
      <c r="AN166" s="168"/>
      <c r="AO166" s="160"/>
      <c r="AP166" s="160"/>
      <c r="AQ166" s="160"/>
    </row>
    <row r="167" spans="1:43" s="64" customFormat="1" ht="30.75" customHeight="1" x14ac:dyDescent="0.25">
      <c r="A167" s="17">
        <v>890905211</v>
      </c>
      <c r="B167" s="201" t="s">
        <v>1775</v>
      </c>
      <c r="C167" s="17" t="s">
        <v>76</v>
      </c>
      <c r="D167" s="169">
        <v>4482324766452</v>
      </c>
      <c r="E167" s="18" t="s">
        <v>77</v>
      </c>
      <c r="F167" s="17" t="s">
        <v>78</v>
      </c>
      <c r="G167" s="17" t="s">
        <v>14</v>
      </c>
      <c r="H167" s="152" t="s">
        <v>475</v>
      </c>
      <c r="I167" s="159" t="s">
        <v>92</v>
      </c>
      <c r="J167" s="159" t="s">
        <v>1</v>
      </c>
      <c r="K167" s="226" t="s">
        <v>103</v>
      </c>
      <c r="L167" s="159" t="s">
        <v>82</v>
      </c>
      <c r="M167" s="159" t="s">
        <v>83</v>
      </c>
      <c r="N167" s="167" t="s">
        <v>993</v>
      </c>
      <c r="O167" s="168">
        <v>573411110</v>
      </c>
      <c r="P167" s="154">
        <v>70562215</v>
      </c>
      <c r="Q167" s="159" t="s">
        <v>994</v>
      </c>
      <c r="R167" s="159" t="s">
        <v>84</v>
      </c>
      <c r="S167" s="153">
        <v>41596</v>
      </c>
      <c r="T167" s="154">
        <v>43074112</v>
      </c>
      <c r="U167" s="159" t="s">
        <v>1578</v>
      </c>
      <c r="V167" s="159" t="s">
        <v>85</v>
      </c>
      <c r="W167" s="159" t="s">
        <v>86</v>
      </c>
      <c r="X167" s="159">
        <v>62</v>
      </c>
      <c r="Y167" s="159" t="s">
        <v>87</v>
      </c>
      <c r="Z167" s="168">
        <v>0</v>
      </c>
      <c r="AA167" s="159" t="s">
        <v>87</v>
      </c>
      <c r="AB167" s="153">
        <v>41596</v>
      </c>
      <c r="AC167" s="153">
        <v>41657</v>
      </c>
      <c r="AD167" s="159" t="s">
        <v>88</v>
      </c>
      <c r="AE167" s="160"/>
      <c r="AF167" s="160"/>
      <c r="AG167" s="161"/>
      <c r="AH167" s="161"/>
      <c r="AI167" s="161"/>
      <c r="AJ167" s="161"/>
      <c r="AK167" s="162"/>
      <c r="AL167" s="162"/>
      <c r="AM167" s="162"/>
      <c r="AN167" s="168"/>
      <c r="AO167" s="161"/>
      <c r="AP167" s="161"/>
      <c r="AQ167" s="161"/>
    </row>
    <row r="168" spans="1:43" s="64" customFormat="1" ht="30.75" customHeight="1" x14ac:dyDescent="0.25">
      <c r="A168" s="17">
        <v>890905211</v>
      </c>
      <c r="B168" s="201" t="s">
        <v>1775</v>
      </c>
      <c r="C168" s="17" t="s">
        <v>76</v>
      </c>
      <c r="D168" s="169">
        <v>4482324766452</v>
      </c>
      <c r="E168" s="18" t="s">
        <v>77</v>
      </c>
      <c r="F168" s="17" t="s">
        <v>78</v>
      </c>
      <c r="G168" s="17" t="s">
        <v>14</v>
      </c>
      <c r="H168" s="152" t="s">
        <v>476</v>
      </c>
      <c r="I168" s="159" t="s">
        <v>79</v>
      </c>
      <c r="J168" s="271" t="s">
        <v>80</v>
      </c>
      <c r="K168" s="226" t="s">
        <v>81</v>
      </c>
      <c r="L168" s="159" t="s">
        <v>82</v>
      </c>
      <c r="M168" s="159" t="s">
        <v>83</v>
      </c>
      <c r="N168" s="167" t="s">
        <v>995</v>
      </c>
      <c r="O168" s="168">
        <v>6577778</v>
      </c>
      <c r="P168" s="154">
        <v>1042763849</v>
      </c>
      <c r="Q168" s="159" t="s">
        <v>996</v>
      </c>
      <c r="R168" s="159" t="s">
        <v>84</v>
      </c>
      <c r="S168" s="153">
        <v>41603</v>
      </c>
      <c r="T168" s="154">
        <v>98569993</v>
      </c>
      <c r="U168" s="159" t="s">
        <v>1428</v>
      </c>
      <c r="V168" s="159" t="s">
        <v>85</v>
      </c>
      <c r="W168" s="159" t="s">
        <v>86</v>
      </c>
      <c r="X168" s="159">
        <v>37</v>
      </c>
      <c r="Y168" s="159" t="s">
        <v>87</v>
      </c>
      <c r="Z168" s="168">
        <v>0</v>
      </c>
      <c r="AA168" s="159" t="s">
        <v>87</v>
      </c>
      <c r="AB168" s="153">
        <v>41603</v>
      </c>
      <c r="AC168" s="153">
        <v>41639</v>
      </c>
      <c r="AD168" s="159" t="s">
        <v>87</v>
      </c>
      <c r="AE168" s="160"/>
      <c r="AF168" s="160"/>
      <c r="AG168" s="161"/>
      <c r="AH168" s="161"/>
      <c r="AI168" s="161"/>
      <c r="AJ168" s="161"/>
      <c r="AK168" s="175"/>
      <c r="AL168" s="175"/>
      <c r="AM168" s="175"/>
      <c r="AN168" s="168"/>
      <c r="AO168" s="168"/>
      <c r="AP168" s="168"/>
      <c r="AQ168" s="168"/>
    </row>
    <row r="169" spans="1:43" s="64" customFormat="1" ht="30.75" customHeight="1" x14ac:dyDescent="0.25">
      <c r="A169" s="17">
        <v>890905211</v>
      </c>
      <c r="B169" s="201" t="s">
        <v>1775</v>
      </c>
      <c r="C169" s="17" t="s">
        <v>76</v>
      </c>
      <c r="D169" s="169">
        <v>4482324766452</v>
      </c>
      <c r="E169" s="18" t="s">
        <v>77</v>
      </c>
      <c r="F169" s="17" t="s">
        <v>78</v>
      </c>
      <c r="G169" s="17" t="s">
        <v>14</v>
      </c>
      <c r="H169" s="152" t="s">
        <v>477</v>
      </c>
      <c r="I169" s="159" t="s">
        <v>92</v>
      </c>
      <c r="J169" s="159" t="s">
        <v>1</v>
      </c>
      <c r="K169" s="226" t="s">
        <v>103</v>
      </c>
      <c r="L169" s="159" t="s">
        <v>82</v>
      </c>
      <c r="M169" s="159" t="s">
        <v>131</v>
      </c>
      <c r="N169" s="167" t="s">
        <v>997</v>
      </c>
      <c r="O169" s="168">
        <v>192003978</v>
      </c>
      <c r="P169" s="154">
        <v>15435479</v>
      </c>
      <c r="Q169" s="159" t="s">
        <v>744</v>
      </c>
      <c r="R169" s="159" t="s">
        <v>84</v>
      </c>
      <c r="S169" s="153">
        <v>41610</v>
      </c>
      <c r="T169" s="154">
        <v>43061930</v>
      </c>
      <c r="U169" s="159" t="s">
        <v>1736</v>
      </c>
      <c r="V169" s="159" t="s">
        <v>85</v>
      </c>
      <c r="W169" s="159" t="s">
        <v>86</v>
      </c>
      <c r="X169" s="159">
        <v>63</v>
      </c>
      <c r="Y169" s="159" t="s">
        <v>88</v>
      </c>
      <c r="Z169" s="168">
        <v>56089173</v>
      </c>
      <c r="AA169" s="159" t="s">
        <v>87</v>
      </c>
      <c r="AB169" s="153">
        <v>41610</v>
      </c>
      <c r="AC169" s="153">
        <v>41672</v>
      </c>
      <c r="AD169" s="159" t="s">
        <v>87</v>
      </c>
      <c r="AE169" s="160"/>
      <c r="AF169" s="160"/>
      <c r="AG169" s="161"/>
      <c r="AH169" s="161"/>
      <c r="AI169" s="161"/>
      <c r="AJ169" s="161"/>
      <c r="AK169" s="162"/>
      <c r="AL169" s="162"/>
      <c r="AM169" s="162"/>
      <c r="AN169" s="168"/>
      <c r="AO169" s="161"/>
      <c r="AP169" s="161"/>
      <c r="AQ169" s="161"/>
    </row>
    <row r="170" spans="1:43" s="64" customFormat="1" ht="30.75" customHeight="1" x14ac:dyDescent="0.25">
      <c r="A170" s="17">
        <v>890905211</v>
      </c>
      <c r="B170" s="201" t="s">
        <v>1775</v>
      </c>
      <c r="C170" s="17" t="s">
        <v>76</v>
      </c>
      <c r="D170" s="169">
        <v>4482324766452</v>
      </c>
      <c r="E170" s="18" t="s">
        <v>77</v>
      </c>
      <c r="F170" s="17" t="s">
        <v>78</v>
      </c>
      <c r="G170" s="17" t="s">
        <v>14</v>
      </c>
      <c r="H170" s="152" t="s">
        <v>478</v>
      </c>
      <c r="I170" s="159" t="s">
        <v>79</v>
      </c>
      <c r="J170" s="271" t="s">
        <v>80</v>
      </c>
      <c r="K170" s="226" t="s">
        <v>95</v>
      </c>
      <c r="L170" s="159" t="s">
        <v>82</v>
      </c>
      <c r="M170" s="159" t="s">
        <v>83</v>
      </c>
      <c r="N170" s="167" t="s">
        <v>998</v>
      </c>
      <c r="O170" s="168">
        <v>436271897</v>
      </c>
      <c r="P170" s="154">
        <v>890941557</v>
      </c>
      <c r="Q170" s="159" t="s">
        <v>999</v>
      </c>
      <c r="R170" s="159" t="s">
        <v>91</v>
      </c>
      <c r="S170" s="153">
        <v>41605</v>
      </c>
      <c r="T170" s="154">
        <v>71643845</v>
      </c>
      <c r="U170" s="159" t="s">
        <v>1438</v>
      </c>
      <c r="V170" s="159" t="s">
        <v>85</v>
      </c>
      <c r="W170" s="159" t="s">
        <v>86</v>
      </c>
      <c r="X170" s="159">
        <v>731</v>
      </c>
      <c r="Y170" s="159" t="s">
        <v>87</v>
      </c>
      <c r="Z170" s="168">
        <v>0</v>
      </c>
      <c r="AA170" s="159" t="s">
        <v>87</v>
      </c>
      <c r="AB170" s="153">
        <v>41613</v>
      </c>
      <c r="AC170" s="153">
        <v>42343</v>
      </c>
      <c r="AD170" s="159" t="s">
        <v>87</v>
      </c>
      <c r="AE170" s="160"/>
      <c r="AF170" s="160"/>
      <c r="AG170" s="161"/>
      <c r="AH170" s="161"/>
      <c r="AI170" s="161"/>
      <c r="AJ170" s="161"/>
      <c r="AK170" s="175"/>
      <c r="AL170" s="175"/>
      <c r="AM170" s="175"/>
      <c r="AN170" s="168"/>
      <c r="AO170" s="168"/>
      <c r="AP170" s="168"/>
      <c r="AQ170" s="168"/>
    </row>
    <row r="171" spans="1:43" s="64" customFormat="1" ht="30.75" customHeight="1" x14ac:dyDescent="0.25">
      <c r="A171" s="17">
        <v>890905211</v>
      </c>
      <c r="B171" s="201" t="s">
        <v>1775</v>
      </c>
      <c r="C171" s="17"/>
      <c r="D171" s="169">
        <v>4482324766452</v>
      </c>
      <c r="E171" s="18" t="s">
        <v>77</v>
      </c>
      <c r="F171" s="17" t="s">
        <v>78</v>
      </c>
      <c r="G171" s="17" t="s">
        <v>14</v>
      </c>
      <c r="H171" s="152" t="s">
        <v>479</v>
      </c>
      <c r="I171" s="159"/>
      <c r="J171" s="271" t="s">
        <v>80</v>
      </c>
      <c r="K171" s="226" t="s">
        <v>90</v>
      </c>
      <c r="L171" s="159" t="s">
        <v>82</v>
      </c>
      <c r="M171" s="159" t="s">
        <v>83</v>
      </c>
      <c r="N171" s="167" t="s">
        <v>1000</v>
      </c>
      <c r="O171" s="168">
        <v>3000000</v>
      </c>
      <c r="P171" s="154">
        <v>70329563</v>
      </c>
      <c r="Q171" s="159" t="s">
        <v>1001</v>
      </c>
      <c r="R171" s="159" t="s">
        <v>84</v>
      </c>
      <c r="S171" s="153">
        <v>41597</v>
      </c>
      <c r="T171" s="154">
        <v>15515518</v>
      </c>
      <c r="U171" s="159" t="s">
        <v>1561</v>
      </c>
      <c r="V171" s="159" t="s">
        <v>85</v>
      </c>
      <c r="W171" s="159" t="s">
        <v>86</v>
      </c>
      <c r="X171" s="159">
        <v>18</v>
      </c>
      <c r="Y171" s="159" t="s">
        <v>87</v>
      </c>
      <c r="Z171" s="168">
        <v>0</v>
      </c>
      <c r="AA171" s="159" t="s">
        <v>87</v>
      </c>
      <c r="AB171" s="153">
        <v>41597</v>
      </c>
      <c r="AC171" s="153">
        <v>41614</v>
      </c>
      <c r="AD171" s="159" t="s">
        <v>87</v>
      </c>
      <c r="AE171" s="160"/>
      <c r="AF171" s="160"/>
      <c r="AG171" s="161"/>
      <c r="AH171" s="161"/>
      <c r="AI171" s="161"/>
      <c r="AJ171" s="161"/>
      <c r="AK171" s="162"/>
      <c r="AL171" s="162"/>
      <c r="AM171" s="162"/>
      <c r="AN171" s="168"/>
      <c r="AO171" s="162"/>
      <c r="AP171" s="162"/>
      <c r="AQ171" s="162"/>
    </row>
    <row r="172" spans="1:43" s="64" customFormat="1" ht="30.75" customHeight="1" x14ac:dyDescent="0.25">
      <c r="A172" s="17">
        <v>890905211</v>
      </c>
      <c r="B172" s="201" t="s">
        <v>1775</v>
      </c>
      <c r="C172" s="17"/>
      <c r="D172" s="169">
        <v>4482324766452</v>
      </c>
      <c r="E172" s="18" t="s">
        <v>77</v>
      </c>
      <c r="F172" s="17" t="s">
        <v>78</v>
      </c>
      <c r="G172" s="17" t="s">
        <v>14</v>
      </c>
      <c r="H172" s="152">
        <v>4600051493</v>
      </c>
      <c r="I172" s="159"/>
      <c r="J172" s="271" t="s">
        <v>80</v>
      </c>
      <c r="K172" s="226" t="s">
        <v>90</v>
      </c>
      <c r="L172" s="159" t="s">
        <v>82</v>
      </c>
      <c r="M172" s="159" t="s">
        <v>83</v>
      </c>
      <c r="N172" s="167" t="s">
        <v>1002</v>
      </c>
      <c r="O172" s="168">
        <v>3000000</v>
      </c>
      <c r="P172" s="154">
        <v>79897952</v>
      </c>
      <c r="Q172" s="159" t="s">
        <v>1003</v>
      </c>
      <c r="R172" s="159" t="s">
        <v>84</v>
      </c>
      <c r="S172" s="153">
        <v>41597</v>
      </c>
      <c r="T172" s="154">
        <v>15515518</v>
      </c>
      <c r="U172" s="159" t="s">
        <v>1561</v>
      </c>
      <c r="V172" s="159" t="s">
        <v>85</v>
      </c>
      <c r="W172" s="159" t="s">
        <v>86</v>
      </c>
      <c r="X172" s="159">
        <v>18</v>
      </c>
      <c r="Y172" s="159" t="s">
        <v>87</v>
      </c>
      <c r="Z172" s="168">
        <v>0</v>
      </c>
      <c r="AA172" s="159" t="s">
        <v>87</v>
      </c>
      <c r="AB172" s="153">
        <v>41597</v>
      </c>
      <c r="AC172" s="153">
        <v>41614</v>
      </c>
      <c r="AD172" s="159" t="s">
        <v>87</v>
      </c>
      <c r="AE172" s="160"/>
      <c r="AF172" s="160"/>
      <c r="AG172" s="161"/>
      <c r="AH172" s="161"/>
      <c r="AI172" s="161"/>
      <c r="AJ172" s="161"/>
      <c r="AK172" s="162"/>
      <c r="AL172" s="162"/>
      <c r="AM172" s="162"/>
      <c r="AN172" s="168"/>
      <c r="AO172" s="162"/>
      <c r="AP172" s="162"/>
      <c r="AQ172" s="162"/>
    </row>
    <row r="173" spans="1:43" s="64" customFormat="1" ht="30.75" customHeight="1" x14ac:dyDescent="0.25">
      <c r="A173" s="17">
        <v>890905211</v>
      </c>
      <c r="B173" s="201" t="s">
        <v>1775</v>
      </c>
      <c r="C173" s="17"/>
      <c r="D173" s="169">
        <v>4482324766452</v>
      </c>
      <c r="E173" s="18" t="s">
        <v>77</v>
      </c>
      <c r="F173" s="17" t="s">
        <v>78</v>
      </c>
      <c r="G173" s="17" t="s">
        <v>14</v>
      </c>
      <c r="H173" s="152" t="s">
        <v>481</v>
      </c>
      <c r="I173" s="159"/>
      <c r="J173" s="271" t="s">
        <v>80</v>
      </c>
      <c r="K173" s="226" t="s">
        <v>90</v>
      </c>
      <c r="L173" s="159" t="s">
        <v>82</v>
      </c>
      <c r="M173" s="159" t="s">
        <v>83</v>
      </c>
      <c r="N173" s="167" t="s">
        <v>1004</v>
      </c>
      <c r="O173" s="168">
        <v>3000000</v>
      </c>
      <c r="P173" s="154">
        <v>8358922</v>
      </c>
      <c r="Q173" s="159" t="s">
        <v>1005</v>
      </c>
      <c r="R173" s="159" t="s">
        <v>84</v>
      </c>
      <c r="S173" s="153">
        <v>41597</v>
      </c>
      <c r="T173" s="154">
        <v>15515518</v>
      </c>
      <c r="U173" s="159" t="s">
        <v>1561</v>
      </c>
      <c r="V173" s="159" t="s">
        <v>85</v>
      </c>
      <c r="W173" s="159" t="s">
        <v>86</v>
      </c>
      <c r="X173" s="159">
        <v>18</v>
      </c>
      <c r="Y173" s="159" t="s">
        <v>87</v>
      </c>
      <c r="Z173" s="168">
        <v>0</v>
      </c>
      <c r="AA173" s="159" t="s">
        <v>87</v>
      </c>
      <c r="AB173" s="153">
        <v>41597</v>
      </c>
      <c r="AC173" s="153">
        <v>41614</v>
      </c>
      <c r="AD173" s="159" t="s">
        <v>87</v>
      </c>
      <c r="AE173" s="160"/>
      <c r="AF173" s="160"/>
      <c r="AG173" s="161"/>
      <c r="AH173" s="161"/>
      <c r="AI173" s="161"/>
      <c r="AJ173" s="161"/>
      <c r="AK173" s="162"/>
      <c r="AL173" s="162"/>
      <c r="AM173" s="162"/>
      <c r="AN173" s="168"/>
      <c r="AO173" s="162"/>
      <c r="AP173" s="162"/>
      <c r="AQ173" s="162"/>
    </row>
    <row r="174" spans="1:43" s="64" customFormat="1" ht="30.75" customHeight="1" x14ac:dyDescent="0.25">
      <c r="A174" s="17">
        <v>890905211</v>
      </c>
      <c r="B174" s="201" t="s">
        <v>1775</v>
      </c>
      <c r="C174" s="17"/>
      <c r="D174" s="169">
        <v>4482324766452</v>
      </c>
      <c r="E174" s="18" t="s">
        <v>77</v>
      </c>
      <c r="F174" s="17" t="s">
        <v>78</v>
      </c>
      <c r="G174" s="17" t="s">
        <v>14</v>
      </c>
      <c r="H174" s="152" t="s">
        <v>482</v>
      </c>
      <c r="I174" s="159"/>
      <c r="J174" s="271" t="s">
        <v>80</v>
      </c>
      <c r="K174" s="226" t="s">
        <v>90</v>
      </c>
      <c r="L174" s="159" t="s">
        <v>82</v>
      </c>
      <c r="M174" s="159" t="s">
        <v>83</v>
      </c>
      <c r="N174" s="167" t="s">
        <v>1006</v>
      </c>
      <c r="O174" s="168">
        <v>1500000</v>
      </c>
      <c r="P174" s="154">
        <v>98702403</v>
      </c>
      <c r="Q174" s="159" t="s">
        <v>1007</v>
      </c>
      <c r="R174" s="159" t="s">
        <v>84</v>
      </c>
      <c r="S174" s="153">
        <v>41597</v>
      </c>
      <c r="T174" s="154">
        <v>15515518</v>
      </c>
      <c r="U174" s="159" t="s">
        <v>1561</v>
      </c>
      <c r="V174" s="159" t="s">
        <v>85</v>
      </c>
      <c r="W174" s="159" t="s">
        <v>86</v>
      </c>
      <c r="X174" s="159">
        <v>18</v>
      </c>
      <c r="Y174" s="159" t="s">
        <v>87</v>
      </c>
      <c r="Z174" s="168">
        <v>0</v>
      </c>
      <c r="AA174" s="159" t="s">
        <v>87</v>
      </c>
      <c r="AB174" s="153">
        <v>41597</v>
      </c>
      <c r="AC174" s="153">
        <v>41614</v>
      </c>
      <c r="AD174" s="159" t="s">
        <v>87</v>
      </c>
      <c r="AE174" s="160"/>
      <c r="AF174" s="160"/>
      <c r="AG174" s="161"/>
      <c r="AH174" s="161"/>
      <c r="AI174" s="161"/>
      <c r="AJ174" s="161"/>
      <c r="AK174" s="162"/>
      <c r="AL174" s="162"/>
      <c r="AM174" s="162"/>
      <c r="AN174" s="168"/>
      <c r="AO174" s="162"/>
      <c r="AP174" s="162"/>
      <c r="AQ174" s="162"/>
    </row>
    <row r="175" spans="1:43" s="64" customFormat="1" ht="30.75" customHeight="1" x14ac:dyDescent="0.25">
      <c r="A175" s="17">
        <v>890905211</v>
      </c>
      <c r="B175" s="201" t="s">
        <v>1775</v>
      </c>
      <c r="C175" s="17"/>
      <c r="D175" s="169">
        <v>4482324766452</v>
      </c>
      <c r="E175" s="18" t="s">
        <v>77</v>
      </c>
      <c r="F175" s="17" t="s">
        <v>78</v>
      </c>
      <c r="G175" s="17" t="s">
        <v>14</v>
      </c>
      <c r="H175" s="152" t="s">
        <v>483</v>
      </c>
      <c r="I175" s="159"/>
      <c r="J175" s="271" t="s">
        <v>80</v>
      </c>
      <c r="K175" s="226" t="s">
        <v>90</v>
      </c>
      <c r="L175" s="159" t="s">
        <v>82</v>
      </c>
      <c r="M175" s="159" t="s">
        <v>83</v>
      </c>
      <c r="N175" s="167" t="s">
        <v>1008</v>
      </c>
      <c r="O175" s="168">
        <v>3000000</v>
      </c>
      <c r="P175" s="154">
        <v>98672087</v>
      </c>
      <c r="Q175" s="159" t="s">
        <v>1009</v>
      </c>
      <c r="R175" s="159" t="s">
        <v>84</v>
      </c>
      <c r="S175" s="153">
        <v>41597</v>
      </c>
      <c r="T175" s="154">
        <v>15515518</v>
      </c>
      <c r="U175" s="159" t="s">
        <v>1561</v>
      </c>
      <c r="V175" s="159" t="s">
        <v>85</v>
      </c>
      <c r="W175" s="159" t="s">
        <v>86</v>
      </c>
      <c r="X175" s="159">
        <v>18</v>
      </c>
      <c r="Y175" s="159" t="s">
        <v>87</v>
      </c>
      <c r="Z175" s="168">
        <v>0</v>
      </c>
      <c r="AA175" s="159" t="s">
        <v>87</v>
      </c>
      <c r="AB175" s="153">
        <v>41597</v>
      </c>
      <c r="AC175" s="153">
        <v>41614</v>
      </c>
      <c r="AD175" s="159" t="s">
        <v>87</v>
      </c>
      <c r="AE175" s="160"/>
      <c r="AF175" s="160"/>
      <c r="AG175" s="161"/>
      <c r="AH175" s="161"/>
      <c r="AI175" s="161"/>
      <c r="AJ175" s="161"/>
      <c r="AK175" s="162"/>
      <c r="AL175" s="162"/>
      <c r="AM175" s="162"/>
      <c r="AN175" s="168"/>
      <c r="AO175" s="162"/>
      <c r="AP175" s="162"/>
      <c r="AQ175" s="162"/>
    </row>
    <row r="176" spans="1:43" s="64" customFormat="1" ht="30.75" customHeight="1" x14ac:dyDescent="0.25">
      <c r="A176" s="17">
        <v>890905211</v>
      </c>
      <c r="B176" s="201" t="s">
        <v>1775</v>
      </c>
      <c r="C176" s="17"/>
      <c r="D176" s="169">
        <v>4482324766452</v>
      </c>
      <c r="E176" s="18" t="s">
        <v>77</v>
      </c>
      <c r="F176" s="17" t="s">
        <v>78</v>
      </c>
      <c r="G176" s="17" t="s">
        <v>14</v>
      </c>
      <c r="H176" s="152" t="s">
        <v>484</v>
      </c>
      <c r="I176" s="159"/>
      <c r="J176" s="271" t="s">
        <v>80</v>
      </c>
      <c r="K176" s="226" t="s">
        <v>90</v>
      </c>
      <c r="L176" s="159" t="s">
        <v>82</v>
      </c>
      <c r="M176" s="159" t="s">
        <v>83</v>
      </c>
      <c r="N176" s="167" t="s">
        <v>1010</v>
      </c>
      <c r="O176" s="168">
        <v>3000000</v>
      </c>
      <c r="P176" s="154">
        <v>35075450</v>
      </c>
      <c r="Q176" s="159" t="s">
        <v>1011</v>
      </c>
      <c r="R176" s="159" t="s">
        <v>84</v>
      </c>
      <c r="S176" s="153">
        <v>41597</v>
      </c>
      <c r="T176" s="154">
        <v>15515518</v>
      </c>
      <c r="U176" s="159" t="s">
        <v>1561</v>
      </c>
      <c r="V176" s="159" t="s">
        <v>85</v>
      </c>
      <c r="W176" s="159" t="s">
        <v>86</v>
      </c>
      <c r="X176" s="159">
        <v>18</v>
      </c>
      <c r="Y176" s="159" t="s">
        <v>87</v>
      </c>
      <c r="Z176" s="168">
        <v>0</v>
      </c>
      <c r="AA176" s="159" t="s">
        <v>87</v>
      </c>
      <c r="AB176" s="153">
        <v>41597</v>
      </c>
      <c r="AC176" s="153">
        <v>41614</v>
      </c>
      <c r="AD176" s="159" t="s">
        <v>87</v>
      </c>
      <c r="AE176" s="160"/>
      <c r="AF176" s="160"/>
      <c r="AG176" s="161"/>
      <c r="AH176" s="161"/>
      <c r="AI176" s="161"/>
      <c r="AJ176" s="161"/>
      <c r="AK176" s="162"/>
      <c r="AL176" s="162"/>
      <c r="AM176" s="162"/>
      <c r="AN176" s="168"/>
      <c r="AO176" s="162"/>
      <c r="AP176" s="162"/>
      <c r="AQ176" s="162"/>
    </row>
    <row r="177" spans="1:43" s="64" customFormat="1" ht="30.75" customHeight="1" x14ac:dyDescent="0.25">
      <c r="A177" s="17">
        <v>890905211</v>
      </c>
      <c r="B177" s="201" t="s">
        <v>1775</v>
      </c>
      <c r="C177" s="17"/>
      <c r="D177" s="169">
        <v>4482324766452</v>
      </c>
      <c r="E177" s="18" t="s">
        <v>77</v>
      </c>
      <c r="F177" s="17" t="s">
        <v>78</v>
      </c>
      <c r="G177" s="17" t="s">
        <v>14</v>
      </c>
      <c r="H177" s="152" t="s">
        <v>485</v>
      </c>
      <c r="I177" s="159"/>
      <c r="J177" s="271" t="s">
        <v>80</v>
      </c>
      <c r="K177" s="226" t="s">
        <v>90</v>
      </c>
      <c r="L177" s="159" t="s">
        <v>82</v>
      </c>
      <c r="M177" s="159" t="s">
        <v>83</v>
      </c>
      <c r="N177" s="167" t="s">
        <v>1012</v>
      </c>
      <c r="O177" s="168">
        <v>3000000</v>
      </c>
      <c r="P177" s="154">
        <v>71272494</v>
      </c>
      <c r="Q177" s="159" t="s">
        <v>1013</v>
      </c>
      <c r="R177" s="159" t="s">
        <v>84</v>
      </c>
      <c r="S177" s="153">
        <v>41597</v>
      </c>
      <c r="T177" s="154">
        <v>15515518</v>
      </c>
      <c r="U177" s="159" t="s">
        <v>1561</v>
      </c>
      <c r="V177" s="159" t="s">
        <v>85</v>
      </c>
      <c r="W177" s="159" t="s">
        <v>86</v>
      </c>
      <c r="X177" s="159">
        <v>18</v>
      </c>
      <c r="Y177" s="159" t="s">
        <v>87</v>
      </c>
      <c r="Z177" s="168">
        <v>0</v>
      </c>
      <c r="AA177" s="159" t="s">
        <v>87</v>
      </c>
      <c r="AB177" s="153">
        <v>41597</v>
      </c>
      <c r="AC177" s="153">
        <v>41614</v>
      </c>
      <c r="AD177" s="159" t="s">
        <v>87</v>
      </c>
      <c r="AE177" s="160"/>
      <c r="AF177" s="160"/>
      <c r="AG177" s="161"/>
      <c r="AH177" s="161"/>
      <c r="AI177" s="161"/>
      <c r="AJ177" s="161"/>
      <c r="AK177" s="162"/>
      <c r="AL177" s="162"/>
      <c r="AM177" s="162"/>
      <c r="AN177" s="168"/>
      <c r="AO177" s="162"/>
      <c r="AP177" s="162"/>
      <c r="AQ177" s="162"/>
    </row>
    <row r="178" spans="1:43" s="64" customFormat="1" ht="30.75" customHeight="1" x14ac:dyDescent="0.25">
      <c r="A178" s="17">
        <v>890905211</v>
      </c>
      <c r="B178" s="201" t="s">
        <v>1775</v>
      </c>
      <c r="C178" s="17"/>
      <c r="D178" s="169">
        <v>4482324766452</v>
      </c>
      <c r="E178" s="18" t="s">
        <v>77</v>
      </c>
      <c r="F178" s="17" t="s">
        <v>78</v>
      </c>
      <c r="G178" s="17" t="s">
        <v>14</v>
      </c>
      <c r="H178" s="152" t="s">
        <v>486</v>
      </c>
      <c r="I178" s="159"/>
      <c r="J178" s="271" t="s">
        <v>80</v>
      </c>
      <c r="K178" s="226" t="s">
        <v>90</v>
      </c>
      <c r="L178" s="159" t="s">
        <v>82</v>
      </c>
      <c r="M178" s="159" t="s">
        <v>83</v>
      </c>
      <c r="N178" s="167" t="s">
        <v>1014</v>
      </c>
      <c r="O178" s="168">
        <v>1500000</v>
      </c>
      <c r="P178" s="154">
        <v>1128279832</v>
      </c>
      <c r="Q178" s="159" t="s">
        <v>1015</v>
      </c>
      <c r="R178" s="159" t="s">
        <v>84</v>
      </c>
      <c r="S178" s="153">
        <v>41597</v>
      </c>
      <c r="T178" s="154">
        <v>15515518</v>
      </c>
      <c r="U178" s="159" t="s">
        <v>1561</v>
      </c>
      <c r="V178" s="159" t="s">
        <v>85</v>
      </c>
      <c r="W178" s="159" t="s">
        <v>86</v>
      </c>
      <c r="X178" s="159">
        <v>18</v>
      </c>
      <c r="Y178" s="159" t="s">
        <v>87</v>
      </c>
      <c r="Z178" s="168">
        <v>0</v>
      </c>
      <c r="AA178" s="159" t="s">
        <v>87</v>
      </c>
      <c r="AB178" s="153">
        <v>41597</v>
      </c>
      <c r="AC178" s="153">
        <v>41614</v>
      </c>
      <c r="AD178" s="159" t="s">
        <v>87</v>
      </c>
      <c r="AE178" s="160"/>
      <c r="AF178" s="160"/>
      <c r="AG178" s="161"/>
      <c r="AH178" s="161"/>
      <c r="AI178" s="161"/>
      <c r="AJ178" s="161"/>
      <c r="AK178" s="162"/>
      <c r="AL178" s="162"/>
      <c r="AM178" s="162"/>
      <c r="AN178" s="168"/>
      <c r="AO178" s="162"/>
      <c r="AP178" s="162"/>
      <c r="AQ178" s="162"/>
    </row>
    <row r="179" spans="1:43" s="64" customFormat="1" ht="30.75" customHeight="1" x14ac:dyDescent="0.25">
      <c r="A179" s="17">
        <v>890905211</v>
      </c>
      <c r="B179" s="201" t="s">
        <v>1775</v>
      </c>
      <c r="C179" s="17"/>
      <c r="D179" s="169">
        <v>4482324766452</v>
      </c>
      <c r="E179" s="18" t="s">
        <v>77</v>
      </c>
      <c r="F179" s="17" t="s">
        <v>78</v>
      </c>
      <c r="G179" s="17" t="s">
        <v>14</v>
      </c>
      <c r="H179" s="152" t="s">
        <v>487</v>
      </c>
      <c r="I179" s="159"/>
      <c r="J179" s="271" t="s">
        <v>80</v>
      </c>
      <c r="K179" s="226" t="s">
        <v>90</v>
      </c>
      <c r="L179" s="159" t="s">
        <v>82</v>
      </c>
      <c r="M179" s="159" t="s">
        <v>83</v>
      </c>
      <c r="N179" s="167" t="s">
        <v>1014</v>
      </c>
      <c r="O179" s="168">
        <v>3000000</v>
      </c>
      <c r="P179" s="154">
        <v>83592656</v>
      </c>
      <c r="Q179" s="159" t="s">
        <v>796</v>
      </c>
      <c r="R179" s="159" t="s">
        <v>84</v>
      </c>
      <c r="S179" s="153">
        <v>41597</v>
      </c>
      <c r="T179" s="154">
        <v>15515518</v>
      </c>
      <c r="U179" s="159" t="s">
        <v>1561</v>
      </c>
      <c r="V179" s="159" t="s">
        <v>85</v>
      </c>
      <c r="W179" s="159" t="s">
        <v>86</v>
      </c>
      <c r="X179" s="159">
        <v>18</v>
      </c>
      <c r="Y179" s="159" t="s">
        <v>87</v>
      </c>
      <c r="Z179" s="168">
        <v>0</v>
      </c>
      <c r="AA179" s="159" t="s">
        <v>87</v>
      </c>
      <c r="AB179" s="153">
        <v>41597</v>
      </c>
      <c r="AC179" s="153">
        <v>41614</v>
      </c>
      <c r="AD179" s="159" t="s">
        <v>87</v>
      </c>
      <c r="AE179" s="160"/>
      <c r="AF179" s="160"/>
      <c r="AG179" s="161"/>
      <c r="AH179" s="161"/>
      <c r="AI179" s="161"/>
      <c r="AJ179" s="161"/>
      <c r="AK179" s="162"/>
      <c r="AL179" s="162"/>
      <c r="AM179" s="162"/>
      <c r="AN179" s="168"/>
      <c r="AO179" s="162"/>
      <c r="AP179" s="162"/>
      <c r="AQ179" s="162"/>
    </row>
    <row r="180" spans="1:43" s="64" customFormat="1" ht="30.75" customHeight="1" x14ac:dyDescent="0.25">
      <c r="A180" s="17">
        <v>890905211</v>
      </c>
      <c r="B180" s="201" t="s">
        <v>1775</v>
      </c>
      <c r="C180" s="17" t="s">
        <v>76</v>
      </c>
      <c r="D180" s="169">
        <v>4482324766452</v>
      </c>
      <c r="E180" s="18" t="s">
        <v>77</v>
      </c>
      <c r="F180" s="17" t="s">
        <v>78</v>
      </c>
      <c r="G180" s="17" t="s">
        <v>14</v>
      </c>
      <c r="H180" s="152" t="s">
        <v>488</v>
      </c>
      <c r="I180" s="159" t="s">
        <v>89</v>
      </c>
      <c r="J180" s="271" t="s">
        <v>80</v>
      </c>
      <c r="K180" s="226" t="s">
        <v>95</v>
      </c>
      <c r="L180" s="159" t="s">
        <v>82</v>
      </c>
      <c r="M180" s="159" t="s">
        <v>83</v>
      </c>
      <c r="N180" s="167" t="s">
        <v>1016</v>
      </c>
      <c r="O180" s="168">
        <v>38744000</v>
      </c>
      <c r="P180" s="154">
        <v>805009314</v>
      </c>
      <c r="Q180" s="159" t="s">
        <v>1017</v>
      </c>
      <c r="R180" s="159" t="s">
        <v>91</v>
      </c>
      <c r="S180" s="153">
        <v>41597</v>
      </c>
      <c r="T180" s="154">
        <v>71311703</v>
      </c>
      <c r="U180" s="159" t="s">
        <v>1439</v>
      </c>
      <c r="V180" s="159" t="s">
        <v>85</v>
      </c>
      <c r="W180" s="159" t="s">
        <v>86</v>
      </c>
      <c r="X180" s="159">
        <v>43</v>
      </c>
      <c r="Y180" s="159" t="s">
        <v>87</v>
      </c>
      <c r="Z180" s="168">
        <v>0</v>
      </c>
      <c r="AA180" s="159" t="s">
        <v>87</v>
      </c>
      <c r="AB180" s="153">
        <v>41597</v>
      </c>
      <c r="AC180" s="153">
        <v>41639</v>
      </c>
      <c r="AD180" s="159" t="s">
        <v>88</v>
      </c>
      <c r="AE180" s="160"/>
      <c r="AF180" s="160"/>
      <c r="AG180" s="161"/>
      <c r="AH180" s="161"/>
      <c r="AI180" s="161"/>
      <c r="AJ180" s="161"/>
      <c r="AK180" s="162"/>
      <c r="AL180" s="162"/>
      <c r="AM180" s="162"/>
      <c r="AN180" s="168"/>
      <c r="AO180" s="162"/>
      <c r="AP180" s="162"/>
      <c r="AQ180" s="162"/>
    </row>
    <row r="181" spans="1:43" s="64" customFormat="1" ht="30.75" customHeight="1" x14ac:dyDescent="0.25">
      <c r="A181" s="17">
        <v>890905211</v>
      </c>
      <c r="B181" s="201" t="s">
        <v>1775</v>
      </c>
      <c r="C181" s="17" t="s">
        <v>76</v>
      </c>
      <c r="D181" s="169">
        <v>4482324766452</v>
      </c>
      <c r="E181" s="18" t="s">
        <v>77</v>
      </c>
      <c r="F181" s="17" t="s">
        <v>78</v>
      </c>
      <c r="G181" s="17" t="s">
        <v>14</v>
      </c>
      <c r="H181" s="152" t="s">
        <v>489</v>
      </c>
      <c r="I181" s="159" t="s">
        <v>89</v>
      </c>
      <c r="J181" s="271" t="s">
        <v>80</v>
      </c>
      <c r="K181" s="226" t="s">
        <v>98</v>
      </c>
      <c r="L181" s="159" t="s">
        <v>82</v>
      </c>
      <c r="M181" s="159" t="s">
        <v>131</v>
      </c>
      <c r="N181" s="167" t="s">
        <v>1018</v>
      </c>
      <c r="O181" s="168">
        <v>45501406</v>
      </c>
      <c r="P181" s="154">
        <v>900674111</v>
      </c>
      <c r="Q181" s="159" t="s">
        <v>1019</v>
      </c>
      <c r="R181" s="159" t="s">
        <v>91</v>
      </c>
      <c r="S181" s="153">
        <v>41598</v>
      </c>
      <c r="T181" s="154">
        <v>70503512</v>
      </c>
      <c r="U181" s="159" t="s">
        <v>1583</v>
      </c>
      <c r="V181" s="159" t="s">
        <v>85</v>
      </c>
      <c r="W181" s="159" t="s">
        <v>86</v>
      </c>
      <c r="X181" s="159">
        <v>42</v>
      </c>
      <c r="Y181" s="159" t="s">
        <v>87</v>
      </c>
      <c r="Z181" s="168">
        <v>0</v>
      </c>
      <c r="AA181" s="159" t="s">
        <v>87</v>
      </c>
      <c r="AB181" s="153">
        <v>41598</v>
      </c>
      <c r="AC181" s="153">
        <v>41639</v>
      </c>
      <c r="AD181" s="159" t="s">
        <v>87</v>
      </c>
      <c r="AE181" s="160"/>
      <c r="AF181" s="160"/>
      <c r="AG181" s="161"/>
      <c r="AH181" s="161"/>
      <c r="AI181" s="161"/>
      <c r="AJ181" s="161"/>
      <c r="AK181" s="162"/>
      <c r="AL181" s="162"/>
      <c r="AM181" s="162"/>
      <c r="AN181" s="168"/>
      <c r="AO181" s="161"/>
      <c r="AP181" s="161"/>
      <c r="AQ181" s="161"/>
    </row>
    <row r="182" spans="1:43" s="64" customFormat="1" ht="30.75" customHeight="1" x14ac:dyDescent="0.25">
      <c r="A182" s="17">
        <v>890905211</v>
      </c>
      <c r="B182" s="201" t="s">
        <v>1775</v>
      </c>
      <c r="C182" s="17" t="s">
        <v>76</v>
      </c>
      <c r="D182" s="169">
        <v>4482324766452</v>
      </c>
      <c r="E182" s="18" t="s">
        <v>77</v>
      </c>
      <c r="F182" s="17" t="s">
        <v>78</v>
      </c>
      <c r="G182" s="17" t="s">
        <v>14</v>
      </c>
      <c r="H182" s="152" t="s">
        <v>490</v>
      </c>
      <c r="I182" s="159" t="s">
        <v>92</v>
      </c>
      <c r="J182" s="159" t="s">
        <v>1</v>
      </c>
      <c r="K182" s="226" t="s">
        <v>95</v>
      </c>
      <c r="L182" s="159" t="s">
        <v>82</v>
      </c>
      <c r="M182" s="159" t="s">
        <v>83</v>
      </c>
      <c r="N182" s="167" t="s">
        <v>1020</v>
      </c>
      <c r="O182" s="168">
        <v>1017691199</v>
      </c>
      <c r="P182" s="154">
        <v>890701355</v>
      </c>
      <c r="Q182" s="159" t="s">
        <v>1021</v>
      </c>
      <c r="R182" s="159" t="s">
        <v>91</v>
      </c>
      <c r="S182" s="153">
        <v>41598</v>
      </c>
      <c r="T182" s="154">
        <v>232021</v>
      </c>
      <c r="U182" s="159" t="s">
        <v>1427</v>
      </c>
      <c r="V182" s="159" t="s">
        <v>85</v>
      </c>
      <c r="W182" s="159" t="s">
        <v>86</v>
      </c>
      <c r="X182" s="159">
        <v>42</v>
      </c>
      <c r="Y182" s="159" t="s">
        <v>87</v>
      </c>
      <c r="Z182" s="168">
        <v>0</v>
      </c>
      <c r="AA182" s="159" t="s">
        <v>87</v>
      </c>
      <c r="AB182" s="153">
        <v>41598</v>
      </c>
      <c r="AC182" s="153">
        <v>41639</v>
      </c>
      <c r="AD182" s="159" t="s">
        <v>88</v>
      </c>
      <c r="AE182" s="160"/>
      <c r="AF182" s="160"/>
      <c r="AG182" s="161"/>
      <c r="AH182" s="161"/>
      <c r="AI182" s="161"/>
      <c r="AJ182" s="161"/>
      <c r="AK182" s="162"/>
      <c r="AL182" s="162"/>
      <c r="AM182" s="162"/>
      <c r="AN182" s="168"/>
      <c r="AO182" s="162"/>
      <c r="AP182" s="162"/>
      <c r="AQ182" s="162"/>
    </row>
    <row r="183" spans="1:43" s="64" customFormat="1" ht="30.75" customHeight="1" x14ac:dyDescent="0.25">
      <c r="A183" s="17">
        <v>890905211</v>
      </c>
      <c r="B183" s="201" t="s">
        <v>1775</v>
      </c>
      <c r="C183" s="17"/>
      <c r="D183" s="169">
        <v>4482324766452</v>
      </c>
      <c r="E183" s="18" t="s">
        <v>77</v>
      </c>
      <c r="F183" s="17" t="s">
        <v>78</v>
      </c>
      <c r="G183" s="17" t="s">
        <v>14</v>
      </c>
      <c r="H183" s="152">
        <v>4600051510</v>
      </c>
      <c r="I183" s="159"/>
      <c r="J183" s="271" t="s">
        <v>80</v>
      </c>
      <c r="K183" s="226" t="s">
        <v>90</v>
      </c>
      <c r="L183" s="159" t="s">
        <v>82</v>
      </c>
      <c r="M183" s="159" t="s">
        <v>83</v>
      </c>
      <c r="N183" s="167" t="s">
        <v>1022</v>
      </c>
      <c r="O183" s="168">
        <v>1500000</v>
      </c>
      <c r="P183" s="154">
        <v>71366151</v>
      </c>
      <c r="Q183" s="159" t="s">
        <v>1023</v>
      </c>
      <c r="R183" s="159" t="s">
        <v>84</v>
      </c>
      <c r="S183" s="153">
        <v>41598</v>
      </c>
      <c r="T183" s="154">
        <v>15515518</v>
      </c>
      <c r="U183" s="159" t="s">
        <v>1561</v>
      </c>
      <c r="V183" s="159" t="s">
        <v>85</v>
      </c>
      <c r="W183" s="159" t="s">
        <v>86</v>
      </c>
      <c r="X183" s="159">
        <v>17</v>
      </c>
      <c r="Y183" s="159" t="s">
        <v>87</v>
      </c>
      <c r="Z183" s="168">
        <v>0</v>
      </c>
      <c r="AA183" s="159" t="s">
        <v>87</v>
      </c>
      <c r="AB183" s="153">
        <v>41598</v>
      </c>
      <c r="AC183" s="153">
        <v>41614</v>
      </c>
      <c r="AD183" s="159" t="s">
        <v>87</v>
      </c>
      <c r="AE183" s="160"/>
      <c r="AF183" s="160"/>
      <c r="AG183" s="161"/>
      <c r="AH183" s="161"/>
      <c r="AI183" s="161"/>
      <c r="AJ183" s="161"/>
      <c r="AK183" s="162"/>
      <c r="AL183" s="162"/>
      <c r="AM183" s="162"/>
      <c r="AN183" s="168"/>
      <c r="AO183" s="162"/>
      <c r="AP183" s="162"/>
      <c r="AQ183" s="162"/>
    </row>
    <row r="184" spans="1:43" s="64" customFormat="1" ht="30.75" customHeight="1" x14ac:dyDescent="0.25">
      <c r="A184" s="17">
        <v>890905211</v>
      </c>
      <c r="B184" s="201" t="s">
        <v>1775</v>
      </c>
      <c r="C184" s="17" t="s">
        <v>100</v>
      </c>
      <c r="D184" s="169">
        <v>4482324766452</v>
      </c>
      <c r="E184" s="18" t="s">
        <v>77</v>
      </c>
      <c r="F184" s="17" t="s">
        <v>78</v>
      </c>
      <c r="G184" s="17" t="s">
        <v>14</v>
      </c>
      <c r="H184" s="152" t="s">
        <v>491</v>
      </c>
      <c r="I184" s="159"/>
      <c r="J184" s="271" t="s">
        <v>80</v>
      </c>
      <c r="K184" s="226" t="s">
        <v>101</v>
      </c>
      <c r="L184" s="159" t="s">
        <v>82</v>
      </c>
      <c r="M184" s="159" t="s">
        <v>102</v>
      </c>
      <c r="N184" s="167" t="s">
        <v>1024</v>
      </c>
      <c r="O184" s="168">
        <v>301240759</v>
      </c>
      <c r="P184" s="154">
        <v>900076688</v>
      </c>
      <c r="Q184" s="159" t="s">
        <v>1025</v>
      </c>
      <c r="R184" s="159" t="s">
        <v>91</v>
      </c>
      <c r="S184" s="153">
        <v>41610</v>
      </c>
      <c r="T184" s="154">
        <v>71597276</v>
      </c>
      <c r="U184" s="159" t="s">
        <v>1418</v>
      </c>
      <c r="V184" s="159" t="s">
        <v>85</v>
      </c>
      <c r="W184" s="159" t="s">
        <v>86</v>
      </c>
      <c r="X184" s="159">
        <v>30</v>
      </c>
      <c r="Y184" s="159" t="s">
        <v>87</v>
      </c>
      <c r="Z184" s="168">
        <v>0</v>
      </c>
      <c r="AA184" s="159" t="s">
        <v>87</v>
      </c>
      <c r="AB184" s="153">
        <v>41610</v>
      </c>
      <c r="AC184" s="153">
        <v>41639</v>
      </c>
      <c r="AD184" s="159" t="s">
        <v>87</v>
      </c>
      <c r="AE184" s="160"/>
      <c r="AF184" s="160"/>
      <c r="AG184" s="160"/>
      <c r="AH184" s="160"/>
      <c r="AI184" s="160"/>
      <c r="AJ184" s="160"/>
      <c r="AK184" s="160"/>
      <c r="AL184" s="160"/>
      <c r="AM184" s="160"/>
      <c r="AN184" s="168"/>
      <c r="AO184" s="160"/>
      <c r="AP184" s="160"/>
      <c r="AQ184" s="160"/>
    </row>
    <row r="185" spans="1:43" s="64" customFormat="1" ht="30.75" customHeight="1" x14ac:dyDescent="0.25">
      <c r="A185" s="17">
        <v>890905211</v>
      </c>
      <c r="B185" s="201" t="s">
        <v>1775</v>
      </c>
      <c r="C185" s="17" t="s">
        <v>76</v>
      </c>
      <c r="D185" s="169">
        <v>4482324766452</v>
      </c>
      <c r="E185" s="18" t="s">
        <v>77</v>
      </c>
      <c r="F185" s="17" t="s">
        <v>78</v>
      </c>
      <c r="G185" s="17" t="s">
        <v>14</v>
      </c>
      <c r="H185" s="152" t="s">
        <v>492</v>
      </c>
      <c r="I185" s="159" t="s">
        <v>92</v>
      </c>
      <c r="J185" s="159" t="s">
        <v>1</v>
      </c>
      <c r="K185" s="226" t="s">
        <v>95</v>
      </c>
      <c r="L185" s="159" t="s">
        <v>82</v>
      </c>
      <c r="M185" s="159" t="s">
        <v>102</v>
      </c>
      <c r="N185" s="167" t="s">
        <v>1026</v>
      </c>
      <c r="O185" s="168">
        <v>835443484</v>
      </c>
      <c r="P185" s="154">
        <v>890903993</v>
      </c>
      <c r="Q185" s="159" t="s">
        <v>1027</v>
      </c>
      <c r="R185" s="159" t="s">
        <v>91</v>
      </c>
      <c r="S185" s="153">
        <v>41605</v>
      </c>
      <c r="T185" s="154">
        <v>43034509</v>
      </c>
      <c r="U185" s="159" t="s">
        <v>1440</v>
      </c>
      <c r="V185" s="159" t="s">
        <v>85</v>
      </c>
      <c r="W185" s="159" t="s">
        <v>86</v>
      </c>
      <c r="X185" s="159">
        <v>93</v>
      </c>
      <c r="Y185" s="159" t="s">
        <v>87</v>
      </c>
      <c r="Z185" s="168">
        <v>0</v>
      </c>
      <c r="AA185" s="159" t="s">
        <v>87</v>
      </c>
      <c r="AB185" s="153">
        <v>41605</v>
      </c>
      <c r="AC185" s="153">
        <v>41697</v>
      </c>
      <c r="AD185" s="159" t="s">
        <v>88</v>
      </c>
      <c r="AE185" s="160"/>
      <c r="AF185" s="160"/>
      <c r="AG185" s="160"/>
      <c r="AH185" s="160"/>
      <c r="AI185" s="160"/>
      <c r="AJ185" s="160"/>
      <c r="AK185" s="160"/>
      <c r="AL185" s="160"/>
      <c r="AM185" s="160"/>
      <c r="AN185" s="168"/>
      <c r="AO185" s="160"/>
      <c r="AP185" s="160"/>
      <c r="AQ185" s="160"/>
    </row>
    <row r="186" spans="1:43" s="64" customFormat="1" ht="30.75" customHeight="1" x14ac:dyDescent="0.25">
      <c r="A186" s="17">
        <v>890905211</v>
      </c>
      <c r="B186" s="201" t="s">
        <v>1775</v>
      </c>
      <c r="C186" s="17" t="s">
        <v>100</v>
      </c>
      <c r="D186" s="169">
        <v>4482324766452</v>
      </c>
      <c r="E186" s="18" t="s">
        <v>77</v>
      </c>
      <c r="F186" s="17" t="s">
        <v>78</v>
      </c>
      <c r="G186" s="17" t="s">
        <v>14</v>
      </c>
      <c r="H186" s="152" t="s">
        <v>493</v>
      </c>
      <c r="I186" s="159"/>
      <c r="J186" s="271" t="s">
        <v>80</v>
      </c>
      <c r="K186" s="226" t="s">
        <v>101</v>
      </c>
      <c r="L186" s="159" t="s">
        <v>82</v>
      </c>
      <c r="M186" s="273" t="s">
        <v>99</v>
      </c>
      <c r="N186" s="167" t="s">
        <v>1028</v>
      </c>
      <c r="O186" s="168">
        <v>200000000</v>
      </c>
      <c r="P186" s="154">
        <v>811045231</v>
      </c>
      <c r="Q186" s="159" t="s">
        <v>1029</v>
      </c>
      <c r="R186" s="159" t="s">
        <v>91</v>
      </c>
      <c r="S186" s="203">
        <v>41606</v>
      </c>
      <c r="T186" s="154">
        <v>70136709</v>
      </c>
      <c r="U186" s="159" t="s">
        <v>1441</v>
      </c>
      <c r="V186" s="159" t="s">
        <v>85</v>
      </c>
      <c r="W186" s="159" t="s">
        <v>86</v>
      </c>
      <c r="X186" s="159">
        <v>29</v>
      </c>
      <c r="Y186" s="159" t="s">
        <v>87</v>
      </c>
      <c r="Z186" s="168">
        <v>0</v>
      </c>
      <c r="AA186" s="159" t="s">
        <v>87</v>
      </c>
      <c r="AB186" s="153">
        <v>41610</v>
      </c>
      <c r="AC186" s="153">
        <v>41638</v>
      </c>
      <c r="AD186" s="159" t="s">
        <v>88</v>
      </c>
      <c r="AE186" s="160"/>
      <c r="AF186" s="160"/>
      <c r="AG186" s="160"/>
      <c r="AH186" s="160"/>
      <c r="AI186" s="160"/>
      <c r="AJ186" s="160"/>
      <c r="AK186" s="160"/>
      <c r="AL186" s="160"/>
      <c r="AM186" s="160"/>
      <c r="AN186" s="168"/>
      <c r="AO186" s="160"/>
      <c r="AP186" s="160"/>
      <c r="AQ186" s="160"/>
    </row>
    <row r="187" spans="1:43" s="64" customFormat="1" ht="30.75" customHeight="1" x14ac:dyDescent="0.25">
      <c r="A187" s="17">
        <v>890905211</v>
      </c>
      <c r="B187" s="201" t="s">
        <v>1775</v>
      </c>
      <c r="C187" s="17" t="s">
        <v>76</v>
      </c>
      <c r="D187" s="169">
        <v>4482324766452</v>
      </c>
      <c r="E187" s="18" t="s">
        <v>77</v>
      </c>
      <c r="F187" s="17" t="s">
        <v>78</v>
      </c>
      <c r="G187" s="17" t="s">
        <v>14</v>
      </c>
      <c r="H187" s="152" t="s">
        <v>494</v>
      </c>
      <c r="I187" s="159" t="s">
        <v>89</v>
      </c>
      <c r="J187" s="271" t="s">
        <v>80</v>
      </c>
      <c r="K187" s="226" t="s">
        <v>95</v>
      </c>
      <c r="L187" s="159" t="s">
        <v>82</v>
      </c>
      <c r="M187" s="159" t="s">
        <v>83</v>
      </c>
      <c r="N187" s="167" t="s">
        <v>1030</v>
      </c>
      <c r="O187" s="168">
        <v>33017160</v>
      </c>
      <c r="P187" s="154">
        <v>890941592</v>
      </c>
      <c r="Q187" s="159" t="s">
        <v>1031</v>
      </c>
      <c r="R187" s="159" t="s">
        <v>91</v>
      </c>
      <c r="S187" s="153">
        <v>41598</v>
      </c>
      <c r="T187" s="154">
        <v>8010459</v>
      </c>
      <c r="U187" s="159" t="s">
        <v>1442</v>
      </c>
      <c r="V187" s="159" t="s">
        <v>85</v>
      </c>
      <c r="W187" s="159" t="s">
        <v>86</v>
      </c>
      <c r="X187" s="159">
        <v>42</v>
      </c>
      <c r="Y187" s="159" t="s">
        <v>87</v>
      </c>
      <c r="Z187" s="168">
        <v>0</v>
      </c>
      <c r="AA187" s="159" t="s">
        <v>87</v>
      </c>
      <c r="AB187" s="153">
        <v>41598</v>
      </c>
      <c r="AC187" s="153">
        <v>41639</v>
      </c>
      <c r="AD187" s="159" t="s">
        <v>87</v>
      </c>
      <c r="AE187" s="160"/>
      <c r="AF187" s="160"/>
      <c r="AG187" s="160"/>
      <c r="AH187" s="160"/>
      <c r="AI187" s="160"/>
      <c r="AJ187" s="160"/>
      <c r="AK187" s="162"/>
      <c r="AL187" s="162"/>
      <c r="AM187" s="162"/>
      <c r="AN187" s="168"/>
      <c r="AO187" s="162"/>
      <c r="AP187" s="162"/>
      <c r="AQ187" s="162"/>
    </row>
    <row r="188" spans="1:43" s="64" customFormat="1" ht="30.75" customHeight="1" x14ac:dyDescent="0.25">
      <c r="A188" s="17">
        <v>890905211</v>
      </c>
      <c r="B188" s="201" t="s">
        <v>1775</v>
      </c>
      <c r="C188" s="17" t="s">
        <v>76</v>
      </c>
      <c r="D188" s="169">
        <v>4482324766452</v>
      </c>
      <c r="E188" s="18" t="s">
        <v>77</v>
      </c>
      <c r="F188" s="17" t="s">
        <v>78</v>
      </c>
      <c r="G188" s="17" t="s">
        <v>14</v>
      </c>
      <c r="H188" s="152" t="s">
        <v>495</v>
      </c>
      <c r="I188" s="159" t="s">
        <v>79</v>
      </c>
      <c r="J188" s="271" t="s">
        <v>80</v>
      </c>
      <c r="K188" s="226" t="s">
        <v>90</v>
      </c>
      <c r="L188" s="159" t="s">
        <v>82</v>
      </c>
      <c r="M188" s="159" t="s">
        <v>83</v>
      </c>
      <c r="N188" s="167" t="s">
        <v>1032</v>
      </c>
      <c r="O188" s="168">
        <v>28095049</v>
      </c>
      <c r="P188" s="154">
        <v>890933545</v>
      </c>
      <c r="Q188" s="159" t="s">
        <v>1033</v>
      </c>
      <c r="R188" s="159" t="s">
        <v>91</v>
      </c>
      <c r="S188" s="153">
        <v>41607</v>
      </c>
      <c r="T188" s="154">
        <v>1017134864</v>
      </c>
      <c r="U188" s="159" t="s">
        <v>1421</v>
      </c>
      <c r="V188" s="159" t="s">
        <v>85</v>
      </c>
      <c r="W188" s="159" t="s">
        <v>86</v>
      </c>
      <c r="X188" s="159">
        <v>29</v>
      </c>
      <c r="Y188" s="159" t="s">
        <v>87</v>
      </c>
      <c r="Z188" s="168">
        <v>0</v>
      </c>
      <c r="AA188" s="159" t="s">
        <v>87</v>
      </c>
      <c r="AB188" s="153">
        <v>41611</v>
      </c>
      <c r="AC188" s="153">
        <v>41639</v>
      </c>
      <c r="AD188" s="159" t="s">
        <v>87</v>
      </c>
      <c r="AE188" s="160"/>
      <c r="AF188" s="160"/>
      <c r="AG188" s="161"/>
      <c r="AH188" s="161"/>
      <c r="AI188" s="161"/>
      <c r="AJ188" s="161"/>
      <c r="AK188" s="162"/>
      <c r="AL188" s="162"/>
      <c r="AM188" s="162"/>
      <c r="AN188" s="168"/>
      <c r="AO188" s="162"/>
      <c r="AP188" s="162"/>
      <c r="AQ188" s="162"/>
    </row>
    <row r="189" spans="1:43" s="64" customFormat="1" ht="30.75" customHeight="1" x14ac:dyDescent="0.25">
      <c r="A189" s="17">
        <v>890905211</v>
      </c>
      <c r="B189" s="201" t="s">
        <v>1775</v>
      </c>
      <c r="C189" s="17" t="s">
        <v>76</v>
      </c>
      <c r="D189" s="169">
        <v>4482324766452</v>
      </c>
      <c r="E189" s="18" t="s">
        <v>77</v>
      </c>
      <c r="F189" s="17" t="s">
        <v>78</v>
      </c>
      <c r="G189" s="17" t="s">
        <v>14</v>
      </c>
      <c r="H189" s="152" t="s">
        <v>496</v>
      </c>
      <c r="I189" s="159" t="s">
        <v>79</v>
      </c>
      <c r="J189" s="271" t="s">
        <v>80</v>
      </c>
      <c r="K189" s="226" t="s">
        <v>90</v>
      </c>
      <c r="L189" s="159" t="s">
        <v>82</v>
      </c>
      <c r="M189" s="159" t="s">
        <v>83</v>
      </c>
      <c r="N189" s="167" t="s">
        <v>1034</v>
      </c>
      <c r="O189" s="168">
        <v>10350000</v>
      </c>
      <c r="P189" s="154">
        <v>860061145</v>
      </c>
      <c r="Q189" s="159" t="s">
        <v>1035</v>
      </c>
      <c r="R189" s="159" t="s">
        <v>91</v>
      </c>
      <c r="S189" s="153">
        <v>41598</v>
      </c>
      <c r="T189" s="154">
        <v>43184898</v>
      </c>
      <c r="U189" s="159" t="s">
        <v>1567</v>
      </c>
      <c r="V189" s="159" t="s">
        <v>85</v>
      </c>
      <c r="W189" s="159" t="s">
        <v>86</v>
      </c>
      <c r="X189" s="159">
        <v>42</v>
      </c>
      <c r="Y189" s="159" t="s">
        <v>87</v>
      </c>
      <c r="Z189" s="168">
        <v>0</v>
      </c>
      <c r="AA189" s="159" t="s">
        <v>87</v>
      </c>
      <c r="AB189" s="153">
        <v>41598</v>
      </c>
      <c r="AC189" s="153">
        <v>41639</v>
      </c>
      <c r="AD189" s="159" t="s">
        <v>87</v>
      </c>
      <c r="AE189" s="160"/>
      <c r="AF189" s="160"/>
      <c r="AG189" s="161"/>
      <c r="AH189" s="161"/>
      <c r="AI189" s="161"/>
      <c r="AJ189" s="161"/>
      <c r="AK189" s="162"/>
      <c r="AL189" s="162"/>
      <c r="AM189" s="162"/>
      <c r="AN189" s="168"/>
      <c r="AO189" s="162"/>
      <c r="AP189" s="162"/>
      <c r="AQ189" s="162"/>
    </row>
    <row r="190" spans="1:43" s="64" customFormat="1" ht="30.75" customHeight="1" x14ac:dyDescent="0.25">
      <c r="A190" s="17">
        <v>890905211</v>
      </c>
      <c r="B190" s="201" t="s">
        <v>1775</v>
      </c>
      <c r="C190" s="17" t="s">
        <v>76</v>
      </c>
      <c r="D190" s="169">
        <v>4482324766452</v>
      </c>
      <c r="E190" s="18" t="s">
        <v>77</v>
      </c>
      <c r="F190" s="17" t="s">
        <v>78</v>
      </c>
      <c r="G190" s="17" t="s">
        <v>14</v>
      </c>
      <c r="H190" s="152" t="s">
        <v>497</v>
      </c>
      <c r="I190" s="159" t="s">
        <v>92</v>
      </c>
      <c r="J190" s="159" t="s">
        <v>1</v>
      </c>
      <c r="K190" s="226" t="s">
        <v>95</v>
      </c>
      <c r="L190" s="159" t="s">
        <v>82</v>
      </c>
      <c r="M190" s="273" t="s">
        <v>99</v>
      </c>
      <c r="N190" s="167" t="s">
        <v>1036</v>
      </c>
      <c r="O190" s="168">
        <v>82171154</v>
      </c>
      <c r="P190" s="154">
        <v>811005267</v>
      </c>
      <c r="Q190" s="159" t="s">
        <v>1037</v>
      </c>
      <c r="R190" s="159" t="s">
        <v>91</v>
      </c>
      <c r="S190" s="153">
        <v>41605</v>
      </c>
      <c r="T190" s="154">
        <v>42965526</v>
      </c>
      <c r="U190" s="159" t="s">
        <v>1424</v>
      </c>
      <c r="V190" s="159" t="s">
        <v>85</v>
      </c>
      <c r="W190" s="159" t="s">
        <v>86</v>
      </c>
      <c r="X190" s="159">
        <v>29</v>
      </c>
      <c r="Y190" s="159" t="s">
        <v>87</v>
      </c>
      <c r="Z190" s="168">
        <v>0</v>
      </c>
      <c r="AA190" s="159" t="s">
        <v>87</v>
      </c>
      <c r="AB190" s="153">
        <v>41610</v>
      </c>
      <c r="AC190" s="153">
        <v>41638</v>
      </c>
      <c r="AD190" s="159" t="s">
        <v>88</v>
      </c>
      <c r="AE190" s="160"/>
      <c r="AF190" s="160"/>
      <c r="AG190" s="160"/>
      <c r="AH190" s="160"/>
      <c r="AI190" s="160"/>
      <c r="AJ190" s="160"/>
      <c r="AK190" s="160"/>
      <c r="AL190" s="160"/>
      <c r="AM190" s="160"/>
      <c r="AN190" s="168"/>
      <c r="AO190" s="160"/>
      <c r="AP190" s="160"/>
      <c r="AQ190" s="160"/>
    </row>
    <row r="191" spans="1:43" s="64" customFormat="1" ht="30.75" customHeight="1" x14ac:dyDescent="0.25">
      <c r="A191" s="17">
        <v>890905211</v>
      </c>
      <c r="B191" s="201" t="s">
        <v>1775</v>
      </c>
      <c r="C191" s="17" t="s">
        <v>76</v>
      </c>
      <c r="D191" s="169">
        <v>4482324766452</v>
      </c>
      <c r="E191" s="18" t="s">
        <v>77</v>
      </c>
      <c r="F191" s="17" t="s">
        <v>78</v>
      </c>
      <c r="G191" s="17" t="s">
        <v>14</v>
      </c>
      <c r="H191" s="152" t="s">
        <v>498</v>
      </c>
      <c r="I191" s="159" t="s">
        <v>79</v>
      </c>
      <c r="J191" s="271" t="s">
        <v>80</v>
      </c>
      <c r="K191" s="226" t="s">
        <v>90</v>
      </c>
      <c r="L191" s="159" t="s">
        <v>82</v>
      </c>
      <c r="M191" s="159" t="s">
        <v>83</v>
      </c>
      <c r="N191" s="167" t="s">
        <v>1038</v>
      </c>
      <c r="O191" s="168">
        <v>25000000</v>
      </c>
      <c r="P191" s="154">
        <v>900263058</v>
      </c>
      <c r="Q191" s="159" t="s">
        <v>1039</v>
      </c>
      <c r="R191" s="159" t="s">
        <v>91</v>
      </c>
      <c r="S191" s="153">
        <v>41598</v>
      </c>
      <c r="T191" s="154">
        <v>42965526</v>
      </c>
      <c r="U191" s="159" t="s">
        <v>1602</v>
      </c>
      <c r="V191" s="159" t="s">
        <v>85</v>
      </c>
      <c r="W191" s="159" t="s">
        <v>86</v>
      </c>
      <c r="X191" s="159">
        <v>42</v>
      </c>
      <c r="Y191" s="159" t="s">
        <v>87</v>
      </c>
      <c r="Z191" s="168">
        <v>0</v>
      </c>
      <c r="AA191" s="159" t="s">
        <v>87</v>
      </c>
      <c r="AB191" s="153">
        <v>41598</v>
      </c>
      <c r="AC191" s="153">
        <v>41639</v>
      </c>
      <c r="AD191" s="159" t="s">
        <v>87</v>
      </c>
      <c r="AE191" s="160"/>
      <c r="AF191" s="160"/>
      <c r="AG191" s="161"/>
      <c r="AH191" s="161"/>
      <c r="AI191" s="161"/>
      <c r="AJ191" s="161"/>
      <c r="AK191" s="162"/>
      <c r="AL191" s="162"/>
      <c r="AM191" s="162"/>
      <c r="AN191" s="168"/>
      <c r="AO191" s="162"/>
      <c r="AP191" s="162"/>
      <c r="AQ191" s="162"/>
    </row>
    <row r="192" spans="1:43" s="64" customFormat="1" ht="30.75" customHeight="1" x14ac:dyDescent="0.25">
      <c r="A192" s="17">
        <v>890905211</v>
      </c>
      <c r="B192" s="201" t="s">
        <v>1775</v>
      </c>
      <c r="C192" s="17" t="s">
        <v>76</v>
      </c>
      <c r="D192" s="169">
        <v>4482324766452</v>
      </c>
      <c r="E192" s="18" t="s">
        <v>77</v>
      </c>
      <c r="F192" s="17" t="s">
        <v>78</v>
      </c>
      <c r="G192" s="17" t="s">
        <v>14</v>
      </c>
      <c r="H192" s="152" t="s">
        <v>499</v>
      </c>
      <c r="I192" s="159" t="s">
        <v>79</v>
      </c>
      <c r="J192" s="271" t="s">
        <v>80</v>
      </c>
      <c r="K192" s="226" t="s">
        <v>90</v>
      </c>
      <c r="L192" s="159" t="s">
        <v>82</v>
      </c>
      <c r="M192" s="159" t="s">
        <v>83</v>
      </c>
      <c r="N192" s="167" t="s">
        <v>1040</v>
      </c>
      <c r="O192" s="168">
        <v>10000000</v>
      </c>
      <c r="P192" s="154">
        <v>800249460</v>
      </c>
      <c r="Q192" s="159" t="s">
        <v>1041</v>
      </c>
      <c r="R192" s="159" t="s">
        <v>91</v>
      </c>
      <c r="S192" s="153">
        <v>41599</v>
      </c>
      <c r="T192" s="154">
        <v>98547377</v>
      </c>
      <c r="U192" s="159" t="s">
        <v>1603</v>
      </c>
      <c r="V192" s="159" t="s">
        <v>85</v>
      </c>
      <c r="W192" s="159" t="s">
        <v>86</v>
      </c>
      <c r="X192" s="159">
        <v>41</v>
      </c>
      <c r="Y192" s="159" t="s">
        <v>87</v>
      </c>
      <c r="Z192" s="168">
        <v>0</v>
      </c>
      <c r="AA192" s="159" t="s">
        <v>87</v>
      </c>
      <c r="AB192" s="153">
        <v>41599</v>
      </c>
      <c r="AC192" s="153">
        <v>41639</v>
      </c>
      <c r="AD192" s="159" t="s">
        <v>87</v>
      </c>
      <c r="AE192" s="160"/>
      <c r="AF192" s="160"/>
      <c r="AG192" s="161"/>
      <c r="AH192" s="161"/>
      <c r="AI192" s="161"/>
      <c r="AJ192" s="161"/>
      <c r="AK192" s="162"/>
      <c r="AL192" s="162"/>
      <c r="AM192" s="162"/>
      <c r="AN192" s="168"/>
      <c r="AO192" s="162"/>
      <c r="AP192" s="162"/>
      <c r="AQ192" s="162"/>
    </row>
    <row r="193" spans="1:43" s="64" customFormat="1" ht="30.75" customHeight="1" x14ac:dyDescent="0.25">
      <c r="A193" s="17">
        <v>890905211</v>
      </c>
      <c r="B193" s="201" t="s">
        <v>1775</v>
      </c>
      <c r="C193" s="17" t="s">
        <v>76</v>
      </c>
      <c r="D193" s="169">
        <v>4482324766452</v>
      </c>
      <c r="E193" s="18" t="s">
        <v>77</v>
      </c>
      <c r="F193" s="17" t="s">
        <v>78</v>
      </c>
      <c r="G193" s="17" t="s">
        <v>14</v>
      </c>
      <c r="H193" s="152" t="s">
        <v>500</v>
      </c>
      <c r="I193" s="159" t="s">
        <v>89</v>
      </c>
      <c r="J193" s="271" t="s">
        <v>80</v>
      </c>
      <c r="K193" s="226" t="s">
        <v>90</v>
      </c>
      <c r="L193" s="159" t="s">
        <v>82</v>
      </c>
      <c r="M193" s="159" t="s">
        <v>83</v>
      </c>
      <c r="N193" s="167" t="s">
        <v>1042</v>
      </c>
      <c r="O193" s="168">
        <v>49752640</v>
      </c>
      <c r="P193" s="154">
        <v>811037172</v>
      </c>
      <c r="Q193" s="159" t="s">
        <v>750</v>
      </c>
      <c r="R193" s="159" t="s">
        <v>91</v>
      </c>
      <c r="S193" s="153">
        <v>41599</v>
      </c>
      <c r="T193" s="154">
        <v>43250898</v>
      </c>
      <c r="U193" s="159" t="s">
        <v>1604</v>
      </c>
      <c r="V193" s="159" t="s">
        <v>85</v>
      </c>
      <c r="W193" s="159" t="s">
        <v>86</v>
      </c>
      <c r="X193" s="159">
        <v>26</v>
      </c>
      <c r="Y193" s="159" t="s">
        <v>87</v>
      </c>
      <c r="Z193" s="168">
        <v>0</v>
      </c>
      <c r="AA193" s="159" t="s">
        <v>87</v>
      </c>
      <c r="AB193" s="153">
        <v>41614</v>
      </c>
      <c r="AC193" s="153">
        <v>41639</v>
      </c>
      <c r="AD193" s="159" t="s">
        <v>87</v>
      </c>
      <c r="AE193" s="160"/>
      <c r="AF193" s="160"/>
      <c r="AG193" s="161"/>
      <c r="AH193" s="161"/>
      <c r="AI193" s="161"/>
      <c r="AJ193" s="161"/>
      <c r="AK193" s="162"/>
      <c r="AL193" s="162"/>
      <c r="AM193" s="162"/>
      <c r="AN193" s="168"/>
      <c r="AO193" s="162"/>
      <c r="AP193" s="162"/>
      <c r="AQ193" s="162"/>
    </row>
    <row r="194" spans="1:43" s="64" customFormat="1" ht="30.75" customHeight="1" x14ac:dyDescent="0.25">
      <c r="A194" s="17">
        <v>890905211</v>
      </c>
      <c r="B194" s="201" t="s">
        <v>1775</v>
      </c>
      <c r="C194" s="17" t="s">
        <v>76</v>
      </c>
      <c r="D194" s="169">
        <v>4482324766452</v>
      </c>
      <c r="E194" s="18" t="s">
        <v>77</v>
      </c>
      <c r="F194" s="17" t="s">
        <v>78</v>
      </c>
      <c r="G194" s="17" t="s">
        <v>14</v>
      </c>
      <c r="H194" s="152" t="s">
        <v>501</v>
      </c>
      <c r="I194" s="159" t="s">
        <v>79</v>
      </c>
      <c r="J194" s="271" t="s">
        <v>80</v>
      </c>
      <c r="K194" s="226" t="s">
        <v>90</v>
      </c>
      <c r="L194" s="159" t="s">
        <v>82</v>
      </c>
      <c r="M194" s="159" t="s">
        <v>83</v>
      </c>
      <c r="N194" s="167" t="s">
        <v>1043</v>
      </c>
      <c r="O194" s="168">
        <v>15309216</v>
      </c>
      <c r="P194" s="154">
        <v>900253918</v>
      </c>
      <c r="Q194" s="159" t="s">
        <v>1044</v>
      </c>
      <c r="R194" s="159" t="s">
        <v>91</v>
      </c>
      <c r="S194" s="153">
        <v>41599</v>
      </c>
      <c r="T194" s="154">
        <v>22229517</v>
      </c>
      <c r="U194" s="159" t="s">
        <v>1443</v>
      </c>
      <c r="V194" s="159" t="s">
        <v>85</v>
      </c>
      <c r="W194" s="159" t="s">
        <v>86</v>
      </c>
      <c r="X194" s="159">
        <v>392</v>
      </c>
      <c r="Y194" s="159" t="s">
        <v>87</v>
      </c>
      <c r="Z194" s="168">
        <v>0</v>
      </c>
      <c r="AA194" s="159" t="s">
        <v>87</v>
      </c>
      <c r="AB194" s="153">
        <v>41599</v>
      </c>
      <c r="AC194" s="153">
        <v>41990</v>
      </c>
      <c r="AD194" s="159" t="s">
        <v>88</v>
      </c>
      <c r="AE194" s="160"/>
      <c r="AF194" s="160"/>
      <c r="AG194" s="161"/>
      <c r="AH194" s="161"/>
      <c r="AI194" s="161"/>
      <c r="AJ194" s="161"/>
      <c r="AK194" s="162"/>
      <c r="AL194" s="162"/>
      <c r="AM194" s="162"/>
      <c r="AN194" s="168"/>
      <c r="AO194" s="161"/>
      <c r="AP194" s="161"/>
      <c r="AQ194" s="161"/>
    </row>
    <row r="195" spans="1:43" s="64" customFormat="1" ht="30.75" customHeight="1" x14ac:dyDescent="0.25">
      <c r="A195" s="17">
        <v>890905211</v>
      </c>
      <c r="B195" s="201" t="s">
        <v>1775</v>
      </c>
      <c r="C195" s="17" t="s">
        <v>76</v>
      </c>
      <c r="D195" s="169">
        <v>4482324766452</v>
      </c>
      <c r="E195" s="18" t="s">
        <v>77</v>
      </c>
      <c r="F195" s="17" t="s">
        <v>78</v>
      </c>
      <c r="G195" s="17" t="s">
        <v>14</v>
      </c>
      <c r="H195" s="152" t="s">
        <v>502</v>
      </c>
      <c r="I195" s="159" t="s">
        <v>79</v>
      </c>
      <c r="J195" s="271" t="s">
        <v>80</v>
      </c>
      <c r="K195" s="226" t="s">
        <v>81</v>
      </c>
      <c r="L195" s="159" t="s">
        <v>82</v>
      </c>
      <c r="M195" s="159" t="s">
        <v>131</v>
      </c>
      <c r="N195" s="167" t="s">
        <v>1045</v>
      </c>
      <c r="O195" s="168">
        <v>4444595</v>
      </c>
      <c r="P195" s="154">
        <v>1128407633</v>
      </c>
      <c r="Q195" s="159" t="s">
        <v>1046</v>
      </c>
      <c r="R195" s="159" t="s">
        <v>84</v>
      </c>
      <c r="S195" s="153">
        <v>41599</v>
      </c>
      <c r="T195" s="154">
        <v>42974662</v>
      </c>
      <c r="U195" s="159" t="s">
        <v>1444</v>
      </c>
      <c r="V195" s="159" t="s">
        <v>85</v>
      </c>
      <c r="W195" s="159" t="s">
        <v>86</v>
      </c>
      <c r="X195" s="159">
        <v>41</v>
      </c>
      <c r="Y195" s="159" t="s">
        <v>87</v>
      </c>
      <c r="Z195" s="168">
        <v>0</v>
      </c>
      <c r="AA195" s="159" t="s">
        <v>87</v>
      </c>
      <c r="AB195" s="153">
        <v>41599</v>
      </c>
      <c r="AC195" s="153">
        <v>41639</v>
      </c>
      <c r="AD195" s="159" t="s">
        <v>87</v>
      </c>
      <c r="AE195" s="160"/>
      <c r="AF195" s="160"/>
      <c r="AG195" s="161"/>
      <c r="AH195" s="161"/>
      <c r="AI195" s="161"/>
      <c r="AJ195" s="161"/>
      <c r="AK195" s="162"/>
      <c r="AL195" s="162"/>
      <c r="AM195" s="162"/>
      <c r="AN195" s="168"/>
      <c r="AO195" s="161"/>
      <c r="AP195" s="161"/>
      <c r="AQ195" s="161"/>
    </row>
    <row r="196" spans="1:43" s="64" customFormat="1" ht="30.75" customHeight="1" x14ac:dyDescent="0.25">
      <c r="A196" s="17">
        <v>890905211</v>
      </c>
      <c r="B196" s="201" t="s">
        <v>1775</v>
      </c>
      <c r="C196" s="17" t="s">
        <v>76</v>
      </c>
      <c r="D196" s="169">
        <v>4482324766452</v>
      </c>
      <c r="E196" s="18" t="s">
        <v>77</v>
      </c>
      <c r="F196" s="17" t="s">
        <v>78</v>
      </c>
      <c r="G196" s="17" t="s">
        <v>14</v>
      </c>
      <c r="H196" s="152" t="s">
        <v>503</v>
      </c>
      <c r="I196" s="159" t="s">
        <v>89</v>
      </c>
      <c r="J196" s="271" t="s">
        <v>80</v>
      </c>
      <c r="K196" s="226" t="s">
        <v>98</v>
      </c>
      <c r="L196" s="159" t="s">
        <v>82</v>
      </c>
      <c r="M196" s="273" t="s">
        <v>99</v>
      </c>
      <c r="N196" s="167" t="s">
        <v>1047</v>
      </c>
      <c r="O196" s="168">
        <v>26912000</v>
      </c>
      <c r="P196" s="154">
        <v>900160387</v>
      </c>
      <c r="Q196" s="159" t="s">
        <v>1048</v>
      </c>
      <c r="R196" s="159" t="s">
        <v>91</v>
      </c>
      <c r="S196" s="153">
        <v>41612</v>
      </c>
      <c r="T196" s="154">
        <v>70123376</v>
      </c>
      <c r="U196" s="159" t="s">
        <v>1445</v>
      </c>
      <c r="V196" s="159" t="s">
        <v>85</v>
      </c>
      <c r="W196" s="159" t="s">
        <v>86</v>
      </c>
      <c r="X196" s="159">
        <v>27</v>
      </c>
      <c r="Y196" s="159" t="s">
        <v>87</v>
      </c>
      <c r="Z196" s="168">
        <v>0</v>
      </c>
      <c r="AA196" s="159" t="s">
        <v>87</v>
      </c>
      <c r="AB196" s="153">
        <v>41612</v>
      </c>
      <c r="AC196" s="153">
        <v>41638</v>
      </c>
      <c r="AD196" s="159" t="s">
        <v>88</v>
      </c>
      <c r="AE196" s="160"/>
      <c r="AF196" s="160"/>
      <c r="AG196" s="160"/>
      <c r="AH196" s="160"/>
      <c r="AI196" s="160"/>
      <c r="AJ196" s="160"/>
      <c r="AK196" s="160"/>
      <c r="AL196" s="160"/>
      <c r="AM196" s="160"/>
      <c r="AN196" s="168"/>
      <c r="AO196" s="160"/>
      <c r="AP196" s="160"/>
      <c r="AQ196" s="160"/>
    </row>
    <row r="197" spans="1:43" s="64" customFormat="1" ht="30.75" customHeight="1" x14ac:dyDescent="0.25">
      <c r="A197" s="17">
        <v>890905211</v>
      </c>
      <c r="B197" s="201" t="s">
        <v>1775</v>
      </c>
      <c r="C197" s="17" t="s">
        <v>76</v>
      </c>
      <c r="D197" s="169">
        <v>4482324766452</v>
      </c>
      <c r="E197" s="18" t="s">
        <v>77</v>
      </c>
      <c r="F197" s="17" t="s">
        <v>78</v>
      </c>
      <c r="G197" s="17" t="s">
        <v>14</v>
      </c>
      <c r="H197" s="152" t="s">
        <v>504</v>
      </c>
      <c r="I197" s="159" t="s">
        <v>92</v>
      </c>
      <c r="J197" s="159" t="s">
        <v>1</v>
      </c>
      <c r="K197" s="226" t="s">
        <v>90</v>
      </c>
      <c r="L197" s="159" t="s">
        <v>82</v>
      </c>
      <c r="M197" s="159" t="s">
        <v>83</v>
      </c>
      <c r="N197" s="167" t="s">
        <v>1049</v>
      </c>
      <c r="O197" s="168">
        <v>101705263</v>
      </c>
      <c r="P197" s="154">
        <v>811044797</v>
      </c>
      <c r="Q197" s="159" t="s">
        <v>1050</v>
      </c>
      <c r="R197" s="159" t="s">
        <v>91</v>
      </c>
      <c r="S197" s="153">
        <v>41607</v>
      </c>
      <c r="T197" s="154">
        <v>43023274</v>
      </c>
      <c r="U197" s="159" t="s">
        <v>1601</v>
      </c>
      <c r="V197" s="159" t="s">
        <v>85</v>
      </c>
      <c r="W197" s="159" t="s">
        <v>86</v>
      </c>
      <c r="X197" s="159">
        <v>33</v>
      </c>
      <c r="Y197" s="159" t="s">
        <v>87</v>
      </c>
      <c r="Z197" s="168">
        <v>0</v>
      </c>
      <c r="AA197" s="159" t="s">
        <v>87</v>
      </c>
      <c r="AB197" s="153">
        <v>41607</v>
      </c>
      <c r="AC197" s="153">
        <v>41639</v>
      </c>
      <c r="AD197" s="159" t="s">
        <v>87</v>
      </c>
      <c r="AE197" s="160"/>
      <c r="AF197" s="160"/>
      <c r="AG197" s="161"/>
      <c r="AH197" s="161"/>
      <c r="AI197" s="161"/>
      <c r="AJ197" s="161"/>
      <c r="AK197" s="162"/>
      <c r="AL197" s="162"/>
      <c r="AM197" s="162"/>
      <c r="AN197" s="168"/>
      <c r="AO197" s="162"/>
      <c r="AP197" s="162"/>
      <c r="AQ197" s="162"/>
    </row>
    <row r="198" spans="1:43" s="64" customFormat="1" ht="30.75" customHeight="1" x14ac:dyDescent="0.25">
      <c r="A198" s="17">
        <v>890905211</v>
      </c>
      <c r="B198" s="201" t="s">
        <v>1775</v>
      </c>
      <c r="C198" s="17" t="s">
        <v>76</v>
      </c>
      <c r="D198" s="169">
        <v>4482324766452</v>
      </c>
      <c r="E198" s="18" t="s">
        <v>77</v>
      </c>
      <c r="F198" s="17" t="s">
        <v>78</v>
      </c>
      <c r="G198" s="17" t="s">
        <v>14</v>
      </c>
      <c r="H198" s="152" t="s">
        <v>505</v>
      </c>
      <c r="I198" s="159" t="s">
        <v>89</v>
      </c>
      <c r="J198" s="271" t="s">
        <v>80</v>
      </c>
      <c r="K198" s="226" t="s">
        <v>90</v>
      </c>
      <c r="L198" s="159" t="s">
        <v>82</v>
      </c>
      <c r="M198" s="159" t="s">
        <v>83</v>
      </c>
      <c r="N198" s="167" t="s">
        <v>1051</v>
      </c>
      <c r="O198" s="168">
        <v>40000000</v>
      </c>
      <c r="P198" s="154">
        <v>71227542</v>
      </c>
      <c r="Q198" s="159" t="s">
        <v>1052</v>
      </c>
      <c r="R198" s="159" t="s">
        <v>84</v>
      </c>
      <c r="S198" s="153">
        <v>41610</v>
      </c>
      <c r="T198" s="154">
        <v>1017134864</v>
      </c>
      <c r="U198" s="159" t="s">
        <v>1421</v>
      </c>
      <c r="V198" s="159" t="s">
        <v>85</v>
      </c>
      <c r="W198" s="159" t="s">
        <v>86</v>
      </c>
      <c r="X198" s="159">
        <v>27</v>
      </c>
      <c r="Y198" s="159" t="s">
        <v>87</v>
      </c>
      <c r="Z198" s="168">
        <v>0</v>
      </c>
      <c r="AA198" s="159" t="s">
        <v>87</v>
      </c>
      <c r="AB198" s="153">
        <v>41613</v>
      </c>
      <c r="AC198" s="153">
        <v>41639</v>
      </c>
      <c r="AD198" s="159" t="s">
        <v>87</v>
      </c>
      <c r="AE198" s="160"/>
      <c r="AF198" s="160"/>
      <c r="AG198" s="161"/>
      <c r="AH198" s="161"/>
      <c r="AI198" s="161"/>
      <c r="AJ198" s="161"/>
      <c r="AK198" s="162"/>
      <c r="AL198" s="162"/>
      <c r="AM198" s="162"/>
      <c r="AN198" s="168"/>
      <c r="AO198" s="162"/>
      <c r="AP198" s="162"/>
      <c r="AQ198" s="162"/>
    </row>
    <row r="199" spans="1:43" s="64" customFormat="1" ht="30.75" customHeight="1" x14ac:dyDescent="0.25">
      <c r="A199" s="17">
        <v>890905211</v>
      </c>
      <c r="B199" s="201" t="s">
        <v>1775</v>
      </c>
      <c r="C199" s="17" t="s">
        <v>76</v>
      </c>
      <c r="D199" s="169">
        <v>4482324766452</v>
      </c>
      <c r="E199" s="18" t="s">
        <v>77</v>
      </c>
      <c r="F199" s="17" t="s">
        <v>78</v>
      </c>
      <c r="G199" s="17" t="s">
        <v>14</v>
      </c>
      <c r="H199" s="152" t="s">
        <v>506</v>
      </c>
      <c r="I199" s="159" t="s">
        <v>79</v>
      </c>
      <c r="J199" s="271" t="s">
        <v>80</v>
      </c>
      <c r="K199" s="226" t="s">
        <v>90</v>
      </c>
      <c r="L199" s="159" t="s">
        <v>82</v>
      </c>
      <c r="M199" s="159" t="s">
        <v>83</v>
      </c>
      <c r="N199" s="167" t="s">
        <v>1053</v>
      </c>
      <c r="O199" s="168">
        <v>2320000</v>
      </c>
      <c r="P199" s="154">
        <v>900402616</v>
      </c>
      <c r="Q199" s="159" t="s">
        <v>1054</v>
      </c>
      <c r="R199" s="159" t="s">
        <v>91</v>
      </c>
      <c r="S199" s="153">
        <v>41606</v>
      </c>
      <c r="T199" s="154">
        <v>1017134864</v>
      </c>
      <c r="U199" s="159" t="s">
        <v>1421</v>
      </c>
      <c r="V199" s="159" t="s">
        <v>85</v>
      </c>
      <c r="W199" s="159" t="s">
        <v>86</v>
      </c>
      <c r="X199" s="159">
        <v>34</v>
      </c>
      <c r="Y199" s="159" t="s">
        <v>87</v>
      </c>
      <c r="Z199" s="168">
        <v>0</v>
      </c>
      <c r="AA199" s="159" t="s">
        <v>87</v>
      </c>
      <c r="AB199" s="153">
        <v>41606</v>
      </c>
      <c r="AC199" s="153">
        <v>41639</v>
      </c>
      <c r="AD199" s="159" t="s">
        <v>87</v>
      </c>
      <c r="AE199" s="160"/>
      <c r="AF199" s="160"/>
      <c r="AG199" s="161"/>
      <c r="AH199" s="161"/>
      <c r="AI199" s="161"/>
      <c r="AJ199" s="161"/>
      <c r="AK199" s="162"/>
      <c r="AL199" s="162"/>
      <c r="AM199" s="162"/>
      <c r="AN199" s="168"/>
      <c r="AO199" s="162"/>
      <c r="AP199" s="162"/>
      <c r="AQ199" s="162"/>
    </row>
    <row r="200" spans="1:43" s="64" customFormat="1" ht="30.75" customHeight="1" x14ac:dyDescent="0.25">
      <c r="A200" s="17">
        <v>890905211</v>
      </c>
      <c r="B200" s="201" t="s">
        <v>1775</v>
      </c>
      <c r="C200" s="17" t="s">
        <v>76</v>
      </c>
      <c r="D200" s="169">
        <v>4482324766452</v>
      </c>
      <c r="E200" s="18" t="s">
        <v>77</v>
      </c>
      <c r="F200" s="17" t="s">
        <v>78</v>
      </c>
      <c r="G200" s="17" t="s">
        <v>14</v>
      </c>
      <c r="H200" s="152" t="s">
        <v>507</v>
      </c>
      <c r="I200" s="159" t="s">
        <v>89</v>
      </c>
      <c r="J200" s="271" t="s">
        <v>80</v>
      </c>
      <c r="K200" s="226" t="s">
        <v>95</v>
      </c>
      <c r="L200" s="159" t="s">
        <v>82</v>
      </c>
      <c r="M200" s="159" t="s">
        <v>83</v>
      </c>
      <c r="N200" s="167" t="s">
        <v>1055</v>
      </c>
      <c r="O200" s="168">
        <v>33948001</v>
      </c>
      <c r="P200" s="154">
        <v>811014729</v>
      </c>
      <c r="Q200" s="159" t="s">
        <v>1056</v>
      </c>
      <c r="R200" s="159" t="s">
        <v>91</v>
      </c>
      <c r="S200" s="153">
        <v>41599</v>
      </c>
      <c r="T200" s="154">
        <v>43494561</v>
      </c>
      <c r="U200" s="159" t="s">
        <v>1446</v>
      </c>
      <c r="V200" s="159" t="s">
        <v>85</v>
      </c>
      <c r="W200" s="159" t="s">
        <v>86</v>
      </c>
      <c r="X200" s="159">
        <v>41</v>
      </c>
      <c r="Y200" s="159" t="s">
        <v>87</v>
      </c>
      <c r="Z200" s="168">
        <v>0</v>
      </c>
      <c r="AA200" s="159" t="s">
        <v>87</v>
      </c>
      <c r="AB200" s="153">
        <v>41599</v>
      </c>
      <c r="AC200" s="153">
        <v>41639</v>
      </c>
      <c r="AD200" s="159" t="s">
        <v>88</v>
      </c>
      <c r="AE200" s="160"/>
      <c r="AF200" s="160"/>
      <c r="AG200" s="161"/>
      <c r="AH200" s="161"/>
      <c r="AI200" s="161"/>
      <c r="AJ200" s="161"/>
      <c r="AK200" s="162"/>
      <c r="AL200" s="162"/>
      <c r="AM200" s="162"/>
      <c r="AN200" s="168"/>
      <c r="AO200" s="162"/>
      <c r="AP200" s="162"/>
      <c r="AQ200" s="162"/>
    </row>
    <row r="201" spans="1:43" s="64" customFormat="1" ht="30.75" customHeight="1" x14ac:dyDescent="0.25">
      <c r="A201" s="17">
        <v>890905211</v>
      </c>
      <c r="B201" s="201" t="s">
        <v>1775</v>
      </c>
      <c r="C201" s="17" t="s">
        <v>76</v>
      </c>
      <c r="D201" s="169">
        <v>4482324766452</v>
      </c>
      <c r="E201" s="18" t="s">
        <v>77</v>
      </c>
      <c r="F201" s="17" t="s">
        <v>78</v>
      </c>
      <c r="G201" s="17" t="s">
        <v>14</v>
      </c>
      <c r="H201" s="152" t="s">
        <v>508</v>
      </c>
      <c r="I201" s="159" t="s">
        <v>89</v>
      </c>
      <c r="J201" s="271" t="s">
        <v>80</v>
      </c>
      <c r="K201" s="226" t="s">
        <v>108</v>
      </c>
      <c r="L201" s="159" t="s">
        <v>82</v>
      </c>
      <c r="M201" s="159" t="s">
        <v>83</v>
      </c>
      <c r="N201" s="167" t="s">
        <v>1057</v>
      </c>
      <c r="O201" s="168">
        <v>48977008</v>
      </c>
      <c r="P201" s="154">
        <v>900673235</v>
      </c>
      <c r="Q201" s="159" t="s">
        <v>1058</v>
      </c>
      <c r="R201" s="159" t="s">
        <v>91</v>
      </c>
      <c r="S201" s="153">
        <v>41610</v>
      </c>
      <c r="T201" s="154">
        <v>73104042</v>
      </c>
      <c r="U201" s="159" t="s">
        <v>1447</v>
      </c>
      <c r="V201" s="159" t="s">
        <v>85</v>
      </c>
      <c r="W201" s="159" t="s">
        <v>86</v>
      </c>
      <c r="X201" s="159">
        <v>30</v>
      </c>
      <c r="Y201" s="159" t="s">
        <v>87</v>
      </c>
      <c r="Z201" s="168">
        <v>0</v>
      </c>
      <c r="AA201" s="159" t="s">
        <v>87</v>
      </c>
      <c r="AB201" s="153">
        <v>41610</v>
      </c>
      <c r="AC201" s="153">
        <v>41639</v>
      </c>
      <c r="AD201" s="159" t="s">
        <v>88</v>
      </c>
      <c r="AE201" s="160"/>
      <c r="AF201" s="160"/>
      <c r="AG201" s="160"/>
      <c r="AH201" s="160"/>
      <c r="AI201" s="160"/>
      <c r="AJ201" s="160"/>
      <c r="AK201" s="160"/>
      <c r="AL201" s="160"/>
      <c r="AM201" s="160"/>
      <c r="AN201" s="168"/>
      <c r="AO201" s="160"/>
      <c r="AP201" s="160"/>
      <c r="AQ201" s="160"/>
    </row>
    <row r="202" spans="1:43" s="64" customFormat="1" ht="30.75" customHeight="1" x14ac:dyDescent="0.25">
      <c r="A202" s="17">
        <v>890905211</v>
      </c>
      <c r="B202" s="201" t="s">
        <v>1775</v>
      </c>
      <c r="C202" s="17" t="s">
        <v>100</v>
      </c>
      <c r="D202" s="169">
        <v>4482324766452</v>
      </c>
      <c r="E202" s="18" t="s">
        <v>77</v>
      </c>
      <c r="F202" s="17" t="s">
        <v>78</v>
      </c>
      <c r="G202" s="17" t="s">
        <v>14</v>
      </c>
      <c r="H202" s="152">
        <v>4600051539</v>
      </c>
      <c r="I202" s="159"/>
      <c r="J202" s="271" t="s">
        <v>80</v>
      </c>
      <c r="K202" s="226" t="s">
        <v>150</v>
      </c>
      <c r="L202" s="159" t="s">
        <v>82</v>
      </c>
      <c r="M202" s="159" t="s">
        <v>96</v>
      </c>
      <c r="N202" s="167" t="s">
        <v>1059</v>
      </c>
      <c r="O202" s="168">
        <v>2000000</v>
      </c>
      <c r="P202" s="154">
        <v>890985189</v>
      </c>
      <c r="Q202" s="159" t="s">
        <v>1060</v>
      </c>
      <c r="R202" s="159" t="s">
        <v>91</v>
      </c>
      <c r="S202" s="153">
        <v>41599</v>
      </c>
      <c r="T202" s="154">
        <v>70119681</v>
      </c>
      <c r="U202" s="159" t="s">
        <v>1448</v>
      </c>
      <c r="V202" s="159" t="s">
        <v>85</v>
      </c>
      <c r="W202" s="159" t="s">
        <v>86</v>
      </c>
      <c r="X202" s="159">
        <v>25</v>
      </c>
      <c r="Y202" s="159" t="s">
        <v>87</v>
      </c>
      <c r="Z202" s="168">
        <v>0</v>
      </c>
      <c r="AA202" s="159" t="s">
        <v>87</v>
      </c>
      <c r="AB202" s="153">
        <v>41599</v>
      </c>
      <c r="AC202" s="153">
        <v>41623</v>
      </c>
      <c r="AD202" s="159" t="s">
        <v>88</v>
      </c>
      <c r="AE202" s="160"/>
      <c r="AF202" s="160"/>
      <c r="AG202" s="160"/>
      <c r="AH202" s="160"/>
      <c r="AI202" s="160"/>
      <c r="AJ202" s="160"/>
      <c r="AK202" s="160"/>
      <c r="AL202" s="160"/>
      <c r="AM202" s="160"/>
      <c r="AN202" s="168"/>
      <c r="AO202" s="160"/>
      <c r="AP202" s="160"/>
      <c r="AQ202" s="160"/>
    </row>
    <row r="203" spans="1:43" s="64" customFormat="1" ht="30.75" customHeight="1" x14ac:dyDescent="0.25">
      <c r="A203" s="17">
        <v>890905211</v>
      </c>
      <c r="B203" s="201" t="s">
        <v>1775</v>
      </c>
      <c r="C203" s="17" t="s">
        <v>76</v>
      </c>
      <c r="D203" s="169">
        <v>4482324766452</v>
      </c>
      <c r="E203" s="18" t="s">
        <v>77</v>
      </c>
      <c r="F203" s="17" t="s">
        <v>78</v>
      </c>
      <c r="G203" s="17" t="s">
        <v>14</v>
      </c>
      <c r="H203" s="152" t="s">
        <v>509</v>
      </c>
      <c r="I203" s="159" t="s">
        <v>79</v>
      </c>
      <c r="J203" s="271" t="s">
        <v>80</v>
      </c>
      <c r="K203" s="226" t="s">
        <v>81</v>
      </c>
      <c r="L203" s="159" t="s">
        <v>82</v>
      </c>
      <c r="M203" s="159" t="s">
        <v>83</v>
      </c>
      <c r="N203" s="167" t="s">
        <v>1061</v>
      </c>
      <c r="O203" s="168">
        <v>4286560</v>
      </c>
      <c r="P203" s="154">
        <v>39357798</v>
      </c>
      <c r="Q203" s="159" t="s">
        <v>1062</v>
      </c>
      <c r="R203" s="159" t="s">
        <v>84</v>
      </c>
      <c r="S203" s="153">
        <v>41610</v>
      </c>
      <c r="T203" s="154">
        <v>71704066</v>
      </c>
      <c r="U203" s="159" t="s">
        <v>1595</v>
      </c>
      <c r="V203" s="159" t="s">
        <v>85</v>
      </c>
      <c r="W203" s="159" t="s">
        <v>86</v>
      </c>
      <c r="X203" s="159">
        <v>27</v>
      </c>
      <c r="Y203" s="159" t="s">
        <v>87</v>
      </c>
      <c r="Z203" s="168">
        <v>0</v>
      </c>
      <c r="AA203" s="159" t="s">
        <v>87</v>
      </c>
      <c r="AB203" s="153">
        <v>41613</v>
      </c>
      <c r="AC203" s="153">
        <v>41639</v>
      </c>
      <c r="AD203" s="159" t="s">
        <v>87</v>
      </c>
      <c r="AE203" s="160"/>
      <c r="AF203" s="160"/>
      <c r="AG203" s="161"/>
      <c r="AH203" s="161"/>
      <c r="AI203" s="161"/>
      <c r="AJ203" s="161"/>
      <c r="AK203" s="175"/>
      <c r="AL203" s="175"/>
      <c r="AM203" s="175"/>
      <c r="AN203" s="168"/>
      <c r="AO203" s="168"/>
      <c r="AP203" s="168"/>
      <c r="AQ203" s="168"/>
    </row>
    <row r="204" spans="1:43" s="64" customFormat="1" ht="30.75" customHeight="1" x14ac:dyDescent="0.25">
      <c r="A204" s="17">
        <v>890905211</v>
      </c>
      <c r="B204" s="201" t="s">
        <v>1775</v>
      </c>
      <c r="C204" s="17" t="s">
        <v>76</v>
      </c>
      <c r="D204" s="169">
        <v>4482324766452</v>
      </c>
      <c r="E204" s="18" t="s">
        <v>77</v>
      </c>
      <c r="F204" s="17" t="s">
        <v>78</v>
      </c>
      <c r="G204" s="17" t="s">
        <v>14</v>
      </c>
      <c r="H204" s="152" t="s">
        <v>528</v>
      </c>
      <c r="I204" s="159" t="s">
        <v>79</v>
      </c>
      <c r="J204" s="271" t="s">
        <v>80</v>
      </c>
      <c r="K204" s="226" t="s">
        <v>81</v>
      </c>
      <c r="L204" s="159" t="s">
        <v>82</v>
      </c>
      <c r="M204" s="159" t="s">
        <v>83</v>
      </c>
      <c r="N204" s="167" t="s">
        <v>995</v>
      </c>
      <c r="O204" s="168">
        <v>4000000</v>
      </c>
      <c r="P204" s="154">
        <v>43516376</v>
      </c>
      <c r="Q204" s="159" t="s">
        <v>1102</v>
      </c>
      <c r="R204" s="159" t="s">
        <v>84</v>
      </c>
      <c r="S204" s="153">
        <v>41610</v>
      </c>
      <c r="T204" s="154">
        <v>98569993</v>
      </c>
      <c r="U204" s="159" t="s">
        <v>1428</v>
      </c>
      <c r="V204" s="159" t="s">
        <v>85</v>
      </c>
      <c r="W204" s="159" t="s">
        <v>86</v>
      </c>
      <c r="X204" s="159">
        <v>26</v>
      </c>
      <c r="Y204" s="159" t="s">
        <v>87</v>
      </c>
      <c r="Z204" s="168">
        <v>0</v>
      </c>
      <c r="AA204" s="159" t="s">
        <v>87</v>
      </c>
      <c r="AB204" s="153">
        <v>41614</v>
      </c>
      <c r="AC204" s="153">
        <v>41639</v>
      </c>
      <c r="AD204" s="159" t="s">
        <v>87</v>
      </c>
      <c r="AE204" s="160"/>
      <c r="AF204" s="160"/>
      <c r="AG204" s="161"/>
      <c r="AH204" s="161"/>
      <c r="AI204" s="161"/>
      <c r="AJ204" s="161"/>
      <c r="AK204" s="175"/>
      <c r="AL204" s="175"/>
      <c r="AM204" s="175"/>
      <c r="AN204" s="168"/>
      <c r="AO204" s="168"/>
      <c r="AP204" s="168"/>
      <c r="AQ204" s="168"/>
    </row>
    <row r="205" spans="1:43" s="64" customFormat="1" ht="30.75" customHeight="1" x14ac:dyDescent="0.25">
      <c r="A205" s="17">
        <v>890905211</v>
      </c>
      <c r="B205" s="201" t="s">
        <v>1775</v>
      </c>
      <c r="C205" s="17" t="s">
        <v>76</v>
      </c>
      <c r="D205" s="169">
        <v>4482324766452</v>
      </c>
      <c r="E205" s="18" t="s">
        <v>77</v>
      </c>
      <c r="F205" s="17" t="s">
        <v>78</v>
      </c>
      <c r="G205" s="17" t="s">
        <v>14</v>
      </c>
      <c r="H205" s="152" t="s">
        <v>529</v>
      </c>
      <c r="I205" s="159" t="s">
        <v>79</v>
      </c>
      <c r="J205" s="271" t="s">
        <v>80</v>
      </c>
      <c r="K205" s="226" t="s">
        <v>81</v>
      </c>
      <c r="L205" s="159" t="s">
        <v>82</v>
      </c>
      <c r="M205" s="159" t="s">
        <v>83</v>
      </c>
      <c r="N205" s="167" t="s">
        <v>995</v>
      </c>
      <c r="O205" s="168">
        <v>4000000</v>
      </c>
      <c r="P205" s="154">
        <v>43737748</v>
      </c>
      <c r="Q205" s="159" t="s">
        <v>1103</v>
      </c>
      <c r="R205" s="159" t="s">
        <v>84</v>
      </c>
      <c r="S205" s="153">
        <v>41610</v>
      </c>
      <c r="T205" s="154">
        <v>98569993</v>
      </c>
      <c r="U205" s="159" t="s">
        <v>1428</v>
      </c>
      <c r="V205" s="159" t="s">
        <v>85</v>
      </c>
      <c r="W205" s="159" t="s">
        <v>86</v>
      </c>
      <c r="X205" s="159">
        <v>26</v>
      </c>
      <c r="Y205" s="159" t="s">
        <v>87</v>
      </c>
      <c r="Z205" s="168">
        <v>0</v>
      </c>
      <c r="AA205" s="159" t="s">
        <v>87</v>
      </c>
      <c r="AB205" s="153">
        <v>41614</v>
      </c>
      <c r="AC205" s="153">
        <v>41639</v>
      </c>
      <c r="AD205" s="159" t="s">
        <v>87</v>
      </c>
      <c r="AE205" s="160"/>
      <c r="AF205" s="160"/>
      <c r="AG205" s="161"/>
      <c r="AH205" s="161"/>
      <c r="AI205" s="161"/>
      <c r="AJ205" s="161"/>
      <c r="AK205" s="175"/>
      <c r="AL205" s="175"/>
      <c r="AM205" s="175"/>
      <c r="AN205" s="168"/>
      <c r="AO205" s="168"/>
      <c r="AP205" s="168"/>
      <c r="AQ205" s="168"/>
    </row>
    <row r="206" spans="1:43" s="64" customFormat="1" ht="30.75" customHeight="1" x14ac:dyDescent="0.25">
      <c r="A206" s="17">
        <v>890905211</v>
      </c>
      <c r="B206" s="201" t="s">
        <v>1775</v>
      </c>
      <c r="C206" s="17" t="s">
        <v>76</v>
      </c>
      <c r="D206" s="169">
        <v>4482324766452</v>
      </c>
      <c r="E206" s="18" t="s">
        <v>77</v>
      </c>
      <c r="F206" s="17" t="s">
        <v>78</v>
      </c>
      <c r="G206" s="17" t="s">
        <v>14</v>
      </c>
      <c r="H206" s="152" t="s">
        <v>530</v>
      </c>
      <c r="I206" s="159" t="s">
        <v>92</v>
      </c>
      <c r="J206" s="159" t="s">
        <v>1</v>
      </c>
      <c r="K206" s="226" t="s">
        <v>90</v>
      </c>
      <c r="L206" s="159" t="s">
        <v>82</v>
      </c>
      <c r="M206" s="159" t="s">
        <v>83</v>
      </c>
      <c r="N206" s="167" t="s">
        <v>1104</v>
      </c>
      <c r="O206" s="168">
        <v>177044840</v>
      </c>
      <c r="P206" s="154">
        <v>800046814</v>
      </c>
      <c r="Q206" s="159" t="s">
        <v>1105</v>
      </c>
      <c r="R206" s="159" t="s">
        <v>91</v>
      </c>
      <c r="S206" s="153">
        <v>41600</v>
      </c>
      <c r="T206" s="154">
        <v>43607639</v>
      </c>
      <c r="U206" s="159" t="s">
        <v>1454</v>
      </c>
      <c r="V206" s="159" t="s">
        <v>85</v>
      </c>
      <c r="W206" s="159" t="s">
        <v>86</v>
      </c>
      <c r="X206" s="159">
        <v>40</v>
      </c>
      <c r="Y206" s="159" t="s">
        <v>87</v>
      </c>
      <c r="Z206" s="168">
        <v>0</v>
      </c>
      <c r="AA206" s="159" t="s">
        <v>87</v>
      </c>
      <c r="AB206" s="153">
        <v>41600</v>
      </c>
      <c r="AC206" s="153">
        <v>41639</v>
      </c>
      <c r="AD206" s="159" t="s">
        <v>88</v>
      </c>
      <c r="AE206" s="160"/>
      <c r="AF206" s="160"/>
      <c r="AG206" s="161"/>
      <c r="AH206" s="161"/>
      <c r="AI206" s="161"/>
      <c r="AJ206" s="161"/>
      <c r="AK206" s="162"/>
      <c r="AL206" s="162"/>
      <c r="AM206" s="162"/>
      <c r="AN206" s="168"/>
      <c r="AO206" s="162"/>
      <c r="AP206" s="162"/>
      <c r="AQ206" s="162"/>
    </row>
    <row r="207" spans="1:43" s="64" customFormat="1" ht="30.75" customHeight="1" x14ac:dyDescent="0.25">
      <c r="A207" s="17">
        <v>890905211</v>
      </c>
      <c r="B207" s="201" t="s">
        <v>1775</v>
      </c>
      <c r="C207" s="17" t="s">
        <v>76</v>
      </c>
      <c r="D207" s="169">
        <v>4482324766452</v>
      </c>
      <c r="E207" s="18" t="s">
        <v>77</v>
      </c>
      <c r="F207" s="17" t="s">
        <v>78</v>
      </c>
      <c r="G207" s="17" t="s">
        <v>14</v>
      </c>
      <c r="H207" s="152" t="s">
        <v>531</v>
      </c>
      <c r="I207" s="159" t="s">
        <v>92</v>
      </c>
      <c r="J207" s="159" t="s">
        <v>1</v>
      </c>
      <c r="K207" s="226" t="s">
        <v>103</v>
      </c>
      <c r="L207" s="159" t="s">
        <v>82</v>
      </c>
      <c r="M207" s="159" t="s">
        <v>83</v>
      </c>
      <c r="N207" s="167" t="s">
        <v>1106</v>
      </c>
      <c r="O207" s="168">
        <v>259078557</v>
      </c>
      <c r="P207" s="154">
        <v>900657994</v>
      </c>
      <c r="Q207" s="159" t="s">
        <v>1107</v>
      </c>
      <c r="R207" s="159" t="s">
        <v>91</v>
      </c>
      <c r="S207" s="153">
        <v>41607</v>
      </c>
      <c r="T207" s="154">
        <v>32323367</v>
      </c>
      <c r="U207" s="159" t="s">
        <v>1423</v>
      </c>
      <c r="V207" s="159" t="s">
        <v>85</v>
      </c>
      <c r="W207" s="159" t="s">
        <v>86</v>
      </c>
      <c r="X207" s="159">
        <v>33</v>
      </c>
      <c r="Y207" s="159" t="s">
        <v>87</v>
      </c>
      <c r="Z207" s="168">
        <v>0</v>
      </c>
      <c r="AA207" s="159" t="s">
        <v>87</v>
      </c>
      <c r="AB207" s="153">
        <v>41607</v>
      </c>
      <c r="AC207" s="153">
        <v>41639</v>
      </c>
      <c r="AD207" s="159" t="s">
        <v>88</v>
      </c>
      <c r="AE207" s="160"/>
      <c r="AF207" s="160"/>
      <c r="AG207" s="160"/>
      <c r="AH207" s="160"/>
      <c r="AI207" s="160"/>
      <c r="AJ207" s="160"/>
      <c r="AK207" s="160"/>
      <c r="AL207" s="160"/>
      <c r="AM207" s="160"/>
      <c r="AN207" s="168"/>
      <c r="AO207" s="160"/>
      <c r="AP207" s="160"/>
      <c r="AQ207" s="160"/>
    </row>
    <row r="208" spans="1:43" s="64" customFormat="1" ht="30.75" customHeight="1" x14ac:dyDescent="0.25">
      <c r="A208" s="17">
        <v>890905211</v>
      </c>
      <c r="B208" s="201" t="s">
        <v>1775</v>
      </c>
      <c r="C208" s="17" t="s">
        <v>76</v>
      </c>
      <c r="D208" s="169">
        <v>4482324766452</v>
      </c>
      <c r="E208" s="18" t="s">
        <v>77</v>
      </c>
      <c r="F208" s="17" t="s">
        <v>78</v>
      </c>
      <c r="G208" s="17" t="s">
        <v>14</v>
      </c>
      <c r="H208" s="152" t="s">
        <v>532</v>
      </c>
      <c r="I208" s="159" t="s">
        <v>79</v>
      </c>
      <c r="J208" s="271" t="s">
        <v>80</v>
      </c>
      <c r="K208" s="226" t="s">
        <v>81</v>
      </c>
      <c r="L208" s="159" t="s">
        <v>82</v>
      </c>
      <c r="M208" s="159" t="s">
        <v>83</v>
      </c>
      <c r="N208" s="167" t="s">
        <v>1108</v>
      </c>
      <c r="O208" s="168">
        <v>111907245</v>
      </c>
      <c r="P208" s="154">
        <v>43876075</v>
      </c>
      <c r="Q208" s="159" t="s">
        <v>1109</v>
      </c>
      <c r="R208" s="159" t="s">
        <v>84</v>
      </c>
      <c r="S208" s="153">
        <v>41613</v>
      </c>
      <c r="T208" s="154">
        <v>70503962</v>
      </c>
      <c r="U208" s="159" t="s">
        <v>1450</v>
      </c>
      <c r="V208" s="159" t="s">
        <v>85</v>
      </c>
      <c r="W208" s="159" t="s">
        <v>86</v>
      </c>
      <c r="X208" s="159">
        <v>757</v>
      </c>
      <c r="Y208" s="159" t="s">
        <v>87</v>
      </c>
      <c r="Z208" s="168">
        <v>0</v>
      </c>
      <c r="AA208" s="159" t="s">
        <v>87</v>
      </c>
      <c r="AB208" s="153">
        <v>41613</v>
      </c>
      <c r="AC208" s="153">
        <v>42369</v>
      </c>
      <c r="AD208" s="159" t="s">
        <v>87</v>
      </c>
      <c r="AE208" s="160"/>
      <c r="AF208" s="160"/>
      <c r="AG208" s="161"/>
      <c r="AH208" s="161"/>
      <c r="AI208" s="161"/>
      <c r="AJ208" s="161"/>
      <c r="AK208" s="175">
        <v>41527</v>
      </c>
      <c r="AL208" s="175">
        <v>41640</v>
      </c>
      <c r="AM208" s="175">
        <v>42369</v>
      </c>
      <c r="AN208" s="168">
        <v>575916077</v>
      </c>
      <c r="AO208" s="168">
        <v>0</v>
      </c>
      <c r="AP208" s="168">
        <v>0</v>
      </c>
      <c r="AQ208" s="168">
        <v>107620685</v>
      </c>
    </row>
    <row r="209" spans="1:43" s="64" customFormat="1" ht="30.75" customHeight="1" x14ac:dyDescent="0.25">
      <c r="A209" s="17">
        <v>890905211</v>
      </c>
      <c r="B209" s="201" t="s">
        <v>1775</v>
      </c>
      <c r="C209" s="17" t="s">
        <v>76</v>
      </c>
      <c r="D209" s="169">
        <v>4482324766452</v>
      </c>
      <c r="E209" s="18" t="s">
        <v>77</v>
      </c>
      <c r="F209" s="17" t="s">
        <v>78</v>
      </c>
      <c r="G209" s="17" t="s">
        <v>14</v>
      </c>
      <c r="H209" s="152" t="s">
        <v>533</v>
      </c>
      <c r="I209" s="159" t="s">
        <v>79</v>
      </c>
      <c r="J209" s="271" t="s">
        <v>80</v>
      </c>
      <c r="K209" s="226" t="s">
        <v>81</v>
      </c>
      <c r="L209" s="159" t="s">
        <v>82</v>
      </c>
      <c r="M209" s="159" t="s">
        <v>83</v>
      </c>
      <c r="N209" s="167" t="s">
        <v>1110</v>
      </c>
      <c r="O209" s="168">
        <v>111907245</v>
      </c>
      <c r="P209" s="154">
        <v>43545747</v>
      </c>
      <c r="Q209" s="159" t="s">
        <v>1111</v>
      </c>
      <c r="R209" s="159" t="s">
        <v>84</v>
      </c>
      <c r="S209" s="153">
        <v>41614</v>
      </c>
      <c r="T209" s="154">
        <v>70503962</v>
      </c>
      <c r="U209" s="159" t="s">
        <v>1450</v>
      </c>
      <c r="V209" s="159" t="s">
        <v>85</v>
      </c>
      <c r="W209" s="159" t="s">
        <v>86</v>
      </c>
      <c r="X209" s="159">
        <v>756</v>
      </c>
      <c r="Y209" s="159" t="s">
        <v>87</v>
      </c>
      <c r="Z209" s="168">
        <v>0</v>
      </c>
      <c r="AA209" s="159" t="s">
        <v>87</v>
      </c>
      <c r="AB209" s="153">
        <v>41614</v>
      </c>
      <c r="AC209" s="153">
        <v>42369</v>
      </c>
      <c r="AD209" s="159" t="s">
        <v>87</v>
      </c>
      <c r="AE209" s="160"/>
      <c r="AF209" s="160"/>
      <c r="AG209" s="161"/>
      <c r="AH209" s="161"/>
      <c r="AI209" s="161"/>
      <c r="AJ209" s="161"/>
      <c r="AK209" s="175">
        <v>41527</v>
      </c>
      <c r="AL209" s="175">
        <v>41640</v>
      </c>
      <c r="AM209" s="175">
        <v>42369</v>
      </c>
      <c r="AN209" s="168">
        <v>575916077</v>
      </c>
      <c r="AO209" s="168">
        <v>0</v>
      </c>
      <c r="AP209" s="168">
        <v>0</v>
      </c>
      <c r="AQ209" s="168">
        <v>107620685</v>
      </c>
    </row>
    <row r="210" spans="1:43" s="64" customFormat="1" ht="30.75" customHeight="1" x14ac:dyDescent="0.25">
      <c r="A210" s="17">
        <v>890905211</v>
      </c>
      <c r="B210" s="201" t="s">
        <v>1775</v>
      </c>
      <c r="C210" s="17" t="s">
        <v>76</v>
      </c>
      <c r="D210" s="169">
        <v>4482324766452</v>
      </c>
      <c r="E210" s="18" t="s">
        <v>77</v>
      </c>
      <c r="F210" s="17" t="s">
        <v>78</v>
      </c>
      <c r="G210" s="17" t="s">
        <v>14</v>
      </c>
      <c r="H210" s="152" t="s">
        <v>534</v>
      </c>
      <c r="I210" s="159" t="s">
        <v>79</v>
      </c>
      <c r="J210" s="271" t="s">
        <v>80</v>
      </c>
      <c r="K210" s="226" t="s">
        <v>81</v>
      </c>
      <c r="L210" s="159" t="s">
        <v>82</v>
      </c>
      <c r="M210" s="159" t="s">
        <v>83</v>
      </c>
      <c r="N210" s="167" t="s">
        <v>1112</v>
      </c>
      <c r="O210" s="168">
        <v>111907245</v>
      </c>
      <c r="P210" s="154">
        <v>43616792</v>
      </c>
      <c r="Q210" s="159" t="s">
        <v>1113</v>
      </c>
      <c r="R210" s="159" t="s">
        <v>84</v>
      </c>
      <c r="S210" s="153">
        <v>41613</v>
      </c>
      <c r="T210" s="154">
        <v>70503962</v>
      </c>
      <c r="U210" s="159" t="s">
        <v>1450</v>
      </c>
      <c r="V210" s="159" t="s">
        <v>85</v>
      </c>
      <c r="W210" s="159" t="s">
        <v>86</v>
      </c>
      <c r="X210" s="159">
        <v>757</v>
      </c>
      <c r="Y210" s="159" t="s">
        <v>87</v>
      </c>
      <c r="Z210" s="168">
        <v>0</v>
      </c>
      <c r="AA210" s="159" t="s">
        <v>87</v>
      </c>
      <c r="AB210" s="153">
        <v>41613</v>
      </c>
      <c r="AC210" s="153">
        <v>42369</v>
      </c>
      <c r="AD210" s="159" t="s">
        <v>87</v>
      </c>
      <c r="AE210" s="160"/>
      <c r="AF210" s="160"/>
      <c r="AG210" s="161"/>
      <c r="AH210" s="161"/>
      <c r="AI210" s="161"/>
      <c r="AJ210" s="161"/>
      <c r="AK210" s="175">
        <v>41527</v>
      </c>
      <c r="AL210" s="175">
        <v>41640</v>
      </c>
      <c r="AM210" s="175">
        <v>42369</v>
      </c>
      <c r="AN210" s="168">
        <v>575916077</v>
      </c>
      <c r="AO210" s="168">
        <v>0</v>
      </c>
      <c r="AP210" s="168">
        <v>0</v>
      </c>
      <c r="AQ210" s="168">
        <v>107620685</v>
      </c>
    </row>
    <row r="211" spans="1:43" s="64" customFormat="1" ht="30.75" customHeight="1" x14ac:dyDescent="0.25">
      <c r="A211" s="17">
        <v>890905211</v>
      </c>
      <c r="B211" s="201" t="s">
        <v>1775</v>
      </c>
      <c r="C211" s="17" t="s">
        <v>76</v>
      </c>
      <c r="D211" s="169">
        <v>4482324766452</v>
      </c>
      <c r="E211" s="18" t="s">
        <v>77</v>
      </c>
      <c r="F211" s="17" t="s">
        <v>78</v>
      </c>
      <c r="G211" s="17" t="s">
        <v>14</v>
      </c>
      <c r="H211" s="152" t="s">
        <v>535</v>
      </c>
      <c r="I211" s="159" t="s">
        <v>97</v>
      </c>
      <c r="J211" s="159" t="s">
        <v>106</v>
      </c>
      <c r="K211" s="226" t="s">
        <v>98</v>
      </c>
      <c r="L211" s="159" t="s">
        <v>82</v>
      </c>
      <c r="M211" s="273" t="s">
        <v>99</v>
      </c>
      <c r="N211" s="167" t="s">
        <v>1114</v>
      </c>
      <c r="O211" s="168">
        <v>172168943</v>
      </c>
      <c r="P211" s="154">
        <v>32336539</v>
      </c>
      <c r="Q211" s="159" t="s">
        <v>1115</v>
      </c>
      <c r="R211" s="159" t="s">
        <v>84</v>
      </c>
      <c r="S211" s="153">
        <v>41617</v>
      </c>
      <c r="T211" s="154">
        <v>43590600</v>
      </c>
      <c r="U211" s="159" t="s">
        <v>1424</v>
      </c>
      <c r="V211" s="159" t="s">
        <v>85</v>
      </c>
      <c r="W211" s="159" t="s">
        <v>86</v>
      </c>
      <c r="X211" s="159">
        <v>173</v>
      </c>
      <c r="Y211" s="159" t="s">
        <v>87</v>
      </c>
      <c r="Z211" s="168">
        <v>0</v>
      </c>
      <c r="AA211" s="159" t="s">
        <v>87</v>
      </c>
      <c r="AB211" s="153">
        <v>41617</v>
      </c>
      <c r="AC211" s="153">
        <v>41789</v>
      </c>
      <c r="AD211" s="159" t="s">
        <v>88</v>
      </c>
      <c r="AE211" s="160"/>
      <c r="AF211" s="160"/>
      <c r="AG211" s="160"/>
      <c r="AH211" s="160"/>
      <c r="AI211" s="160"/>
      <c r="AJ211" s="160"/>
      <c r="AK211" s="160"/>
      <c r="AL211" s="160"/>
      <c r="AM211" s="160"/>
      <c r="AN211" s="160"/>
      <c r="AO211" s="160"/>
      <c r="AP211" s="160"/>
      <c r="AQ211" s="160"/>
    </row>
    <row r="212" spans="1:43" s="64" customFormat="1" ht="30.75" customHeight="1" x14ac:dyDescent="0.25">
      <c r="A212" s="17">
        <v>890905211</v>
      </c>
      <c r="B212" s="201" t="s">
        <v>1775</v>
      </c>
      <c r="C212" s="17" t="s">
        <v>76</v>
      </c>
      <c r="D212" s="169">
        <v>4482324766452</v>
      </c>
      <c r="E212" s="18" t="s">
        <v>77</v>
      </c>
      <c r="F212" s="17" t="s">
        <v>78</v>
      </c>
      <c r="G212" s="17" t="s">
        <v>14</v>
      </c>
      <c r="H212" s="152" t="s">
        <v>536</v>
      </c>
      <c r="I212" s="159" t="s">
        <v>79</v>
      </c>
      <c r="J212" s="271" t="s">
        <v>80</v>
      </c>
      <c r="K212" s="226" t="s">
        <v>95</v>
      </c>
      <c r="L212" s="159" t="s">
        <v>82</v>
      </c>
      <c r="M212" s="159" t="s">
        <v>83</v>
      </c>
      <c r="N212" s="167" t="s">
        <v>1116</v>
      </c>
      <c r="O212" s="168">
        <v>577082080</v>
      </c>
      <c r="P212" s="154">
        <v>830099766</v>
      </c>
      <c r="Q212" s="159" t="s">
        <v>1117</v>
      </c>
      <c r="R212" s="159" t="s">
        <v>91</v>
      </c>
      <c r="S212" s="153">
        <v>41605</v>
      </c>
      <c r="T212" s="154">
        <v>32101036</v>
      </c>
      <c r="U212" s="159" t="s">
        <v>1455</v>
      </c>
      <c r="V212" s="159" t="s">
        <v>85</v>
      </c>
      <c r="W212" s="159" t="s">
        <v>86</v>
      </c>
      <c r="X212" s="159">
        <v>35</v>
      </c>
      <c r="Y212" s="159" t="s">
        <v>87</v>
      </c>
      <c r="Z212" s="168">
        <v>0</v>
      </c>
      <c r="AA212" s="159" t="s">
        <v>87</v>
      </c>
      <c r="AB212" s="153">
        <v>41605</v>
      </c>
      <c r="AC212" s="153">
        <v>41639</v>
      </c>
      <c r="AD212" s="159" t="s">
        <v>88</v>
      </c>
      <c r="AE212" s="160"/>
      <c r="AF212" s="160"/>
      <c r="AG212" s="161"/>
      <c r="AH212" s="161"/>
      <c r="AI212" s="161"/>
      <c r="AJ212" s="161"/>
      <c r="AK212" s="162"/>
      <c r="AL212" s="162"/>
      <c r="AM212" s="162"/>
      <c r="AN212" s="161"/>
      <c r="AO212" s="161"/>
      <c r="AP212" s="161"/>
      <c r="AQ212" s="161"/>
    </row>
    <row r="213" spans="1:43" s="64" customFormat="1" ht="30.75" customHeight="1" x14ac:dyDescent="0.25">
      <c r="A213" s="17">
        <v>890905211</v>
      </c>
      <c r="B213" s="201" t="s">
        <v>1775</v>
      </c>
      <c r="C213" s="17" t="s">
        <v>76</v>
      </c>
      <c r="D213" s="169">
        <v>4482324766452</v>
      </c>
      <c r="E213" s="18" t="s">
        <v>77</v>
      </c>
      <c r="F213" s="17" t="s">
        <v>78</v>
      </c>
      <c r="G213" s="17" t="s">
        <v>14</v>
      </c>
      <c r="H213" s="152" t="s">
        <v>537</v>
      </c>
      <c r="I213" s="159" t="s">
        <v>97</v>
      </c>
      <c r="J213" s="159" t="s">
        <v>106</v>
      </c>
      <c r="K213" s="226" t="s">
        <v>98</v>
      </c>
      <c r="L213" s="159" t="s">
        <v>82</v>
      </c>
      <c r="M213" s="273" t="s">
        <v>99</v>
      </c>
      <c r="N213" s="167" t="s">
        <v>1118</v>
      </c>
      <c r="O213" s="168">
        <v>715948496</v>
      </c>
      <c r="P213" s="154">
        <v>900673191</v>
      </c>
      <c r="Q213" s="159" t="s">
        <v>1119</v>
      </c>
      <c r="R213" s="159" t="s">
        <v>91</v>
      </c>
      <c r="S213" s="153">
        <v>41617</v>
      </c>
      <c r="T213" s="154">
        <v>70123376</v>
      </c>
      <c r="U213" s="159" t="s">
        <v>1445</v>
      </c>
      <c r="V213" s="159" t="s">
        <v>85</v>
      </c>
      <c r="W213" s="159" t="s">
        <v>86</v>
      </c>
      <c r="X213" s="159">
        <v>204</v>
      </c>
      <c r="Y213" s="159" t="s">
        <v>87</v>
      </c>
      <c r="Z213" s="168">
        <v>0</v>
      </c>
      <c r="AA213" s="159" t="s">
        <v>87</v>
      </c>
      <c r="AB213" s="153">
        <v>41617</v>
      </c>
      <c r="AC213" s="153">
        <v>41820</v>
      </c>
      <c r="AD213" s="159" t="s">
        <v>88</v>
      </c>
      <c r="AE213" s="160"/>
      <c r="AF213" s="160"/>
      <c r="AG213" s="160"/>
      <c r="AH213" s="160"/>
      <c r="AI213" s="160"/>
      <c r="AJ213" s="160"/>
      <c r="AK213" s="160"/>
      <c r="AL213" s="160"/>
      <c r="AM213" s="160"/>
      <c r="AN213" s="160"/>
      <c r="AO213" s="160"/>
      <c r="AP213" s="160"/>
      <c r="AQ213" s="160"/>
    </row>
    <row r="214" spans="1:43" s="64" customFormat="1" ht="30.75" customHeight="1" x14ac:dyDescent="0.25">
      <c r="A214" s="17">
        <v>890905211</v>
      </c>
      <c r="B214" s="201" t="s">
        <v>1775</v>
      </c>
      <c r="C214" s="17" t="s">
        <v>76</v>
      </c>
      <c r="D214" s="169">
        <v>4482324766452</v>
      </c>
      <c r="E214" s="18" t="s">
        <v>77</v>
      </c>
      <c r="F214" s="17" t="s">
        <v>78</v>
      </c>
      <c r="G214" s="17" t="s">
        <v>14</v>
      </c>
      <c r="H214" s="152" t="s">
        <v>538</v>
      </c>
      <c r="I214" s="159" t="s">
        <v>79</v>
      </c>
      <c r="J214" s="271" t="s">
        <v>80</v>
      </c>
      <c r="K214" s="226" t="s">
        <v>90</v>
      </c>
      <c r="L214" s="159" t="s">
        <v>82</v>
      </c>
      <c r="M214" s="159" t="s">
        <v>83</v>
      </c>
      <c r="N214" s="167" t="s">
        <v>1120</v>
      </c>
      <c r="O214" s="168">
        <v>14085529</v>
      </c>
      <c r="P214" s="154">
        <v>830075976</v>
      </c>
      <c r="Q214" s="159" t="s">
        <v>1121</v>
      </c>
      <c r="R214" s="159" t="s">
        <v>91</v>
      </c>
      <c r="S214" s="153">
        <v>41605</v>
      </c>
      <c r="T214" s="154">
        <v>1017134864</v>
      </c>
      <c r="U214" s="159" t="s">
        <v>1421</v>
      </c>
      <c r="V214" s="159" t="s">
        <v>85</v>
      </c>
      <c r="W214" s="159" t="s">
        <v>86</v>
      </c>
      <c r="X214" s="159">
        <v>35</v>
      </c>
      <c r="Y214" s="159" t="s">
        <v>87</v>
      </c>
      <c r="Z214" s="168">
        <v>0</v>
      </c>
      <c r="AA214" s="159" t="s">
        <v>87</v>
      </c>
      <c r="AB214" s="153">
        <v>41605</v>
      </c>
      <c r="AC214" s="153">
        <v>41639</v>
      </c>
      <c r="AD214" s="159" t="s">
        <v>87</v>
      </c>
      <c r="AE214" s="160"/>
      <c r="AF214" s="160"/>
      <c r="AG214" s="161"/>
      <c r="AH214" s="161"/>
      <c r="AI214" s="161"/>
      <c r="AJ214" s="161"/>
      <c r="AK214" s="162"/>
      <c r="AL214" s="162"/>
      <c r="AM214" s="162"/>
      <c r="AN214" s="162"/>
      <c r="AO214" s="162"/>
      <c r="AP214" s="162"/>
      <c r="AQ214" s="162"/>
    </row>
    <row r="215" spans="1:43" s="64" customFormat="1" ht="30.75" customHeight="1" x14ac:dyDescent="0.25">
      <c r="A215" s="17">
        <v>890905211</v>
      </c>
      <c r="B215" s="201" t="s">
        <v>1775</v>
      </c>
      <c r="C215" s="17" t="s">
        <v>76</v>
      </c>
      <c r="D215" s="169">
        <v>4482324766452</v>
      </c>
      <c r="E215" s="18" t="s">
        <v>77</v>
      </c>
      <c r="F215" s="17" t="s">
        <v>78</v>
      </c>
      <c r="G215" s="17" t="s">
        <v>14</v>
      </c>
      <c r="H215" s="152" t="s">
        <v>539</v>
      </c>
      <c r="I215" s="159" t="s">
        <v>89</v>
      </c>
      <c r="J215" s="271" t="s">
        <v>80</v>
      </c>
      <c r="K215" s="226" t="s">
        <v>95</v>
      </c>
      <c r="L215" s="159" t="s">
        <v>82</v>
      </c>
      <c r="M215" s="273" t="s">
        <v>99</v>
      </c>
      <c r="N215" s="167" t="s">
        <v>1122</v>
      </c>
      <c r="O215" s="168">
        <v>6763728</v>
      </c>
      <c r="P215" s="154">
        <v>15348424</v>
      </c>
      <c r="Q215" s="159" t="s">
        <v>1123</v>
      </c>
      <c r="R215" s="159" t="s">
        <v>84</v>
      </c>
      <c r="S215" s="153">
        <v>41612</v>
      </c>
      <c r="T215" s="154">
        <v>70067473</v>
      </c>
      <c r="U215" s="159" t="s">
        <v>1744</v>
      </c>
      <c r="V215" s="159" t="s">
        <v>85</v>
      </c>
      <c r="W215" s="159" t="s">
        <v>86</v>
      </c>
      <c r="X215" s="159">
        <v>28</v>
      </c>
      <c r="Y215" s="159" t="s">
        <v>87</v>
      </c>
      <c r="Z215" s="168">
        <v>0</v>
      </c>
      <c r="AA215" s="159" t="s">
        <v>87</v>
      </c>
      <c r="AB215" s="153">
        <v>41612</v>
      </c>
      <c r="AC215" s="153">
        <v>41639</v>
      </c>
      <c r="AD215" s="159" t="s">
        <v>88</v>
      </c>
      <c r="AE215" s="160"/>
      <c r="AF215" s="160"/>
      <c r="AG215" s="160"/>
      <c r="AH215" s="160"/>
      <c r="AI215" s="160"/>
      <c r="AJ215" s="160"/>
      <c r="AK215" s="160"/>
      <c r="AL215" s="160"/>
      <c r="AM215" s="160"/>
      <c r="AN215" s="160"/>
      <c r="AO215" s="160"/>
      <c r="AP215" s="160"/>
      <c r="AQ215" s="160"/>
    </row>
    <row r="216" spans="1:43" s="64" customFormat="1" ht="30.75" customHeight="1" x14ac:dyDescent="0.25">
      <c r="A216" s="17">
        <v>890905211</v>
      </c>
      <c r="B216" s="201" t="s">
        <v>1775</v>
      </c>
      <c r="C216" s="17" t="s">
        <v>76</v>
      </c>
      <c r="D216" s="169">
        <v>4482324766452</v>
      </c>
      <c r="E216" s="18" t="s">
        <v>77</v>
      </c>
      <c r="F216" s="17" t="s">
        <v>78</v>
      </c>
      <c r="G216" s="17" t="s">
        <v>14</v>
      </c>
      <c r="H216" s="152" t="s">
        <v>540</v>
      </c>
      <c r="I216" s="159" t="s">
        <v>97</v>
      </c>
      <c r="J216" s="159" t="s">
        <v>106</v>
      </c>
      <c r="K216" s="226" t="s">
        <v>98</v>
      </c>
      <c r="L216" s="159" t="s">
        <v>82</v>
      </c>
      <c r="M216" s="273" t="s">
        <v>99</v>
      </c>
      <c r="N216" s="167" t="s">
        <v>1124</v>
      </c>
      <c r="O216" s="168">
        <v>711853312</v>
      </c>
      <c r="P216" s="154">
        <v>860077099</v>
      </c>
      <c r="Q216" s="159" t="s">
        <v>1125</v>
      </c>
      <c r="R216" s="159" t="s">
        <v>91</v>
      </c>
      <c r="S216" s="153">
        <v>41619</v>
      </c>
      <c r="T216" s="154">
        <v>98543605</v>
      </c>
      <c r="U216" s="159" t="s">
        <v>1429</v>
      </c>
      <c r="V216" s="159" t="s">
        <v>85</v>
      </c>
      <c r="W216" s="159" t="s">
        <v>86</v>
      </c>
      <c r="X216" s="159">
        <v>324</v>
      </c>
      <c r="Y216" s="159" t="s">
        <v>87</v>
      </c>
      <c r="Z216" s="168">
        <v>0</v>
      </c>
      <c r="AA216" s="159" t="s">
        <v>87</v>
      </c>
      <c r="AB216" s="153">
        <v>41619</v>
      </c>
      <c r="AC216" s="153">
        <v>41942</v>
      </c>
      <c r="AD216" s="159" t="s">
        <v>88</v>
      </c>
      <c r="AE216" s="160"/>
      <c r="AF216" s="160"/>
      <c r="AG216" s="160"/>
      <c r="AH216" s="160"/>
      <c r="AI216" s="160"/>
      <c r="AJ216" s="160"/>
      <c r="AK216" s="160"/>
      <c r="AL216" s="160"/>
      <c r="AM216" s="160"/>
      <c r="AN216" s="160"/>
      <c r="AO216" s="160"/>
      <c r="AP216" s="160"/>
      <c r="AQ216" s="160"/>
    </row>
    <row r="217" spans="1:43" s="64" customFormat="1" ht="30.75" customHeight="1" x14ac:dyDescent="0.25">
      <c r="A217" s="17">
        <v>890905211</v>
      </c>
      <c r="B217" s="201" t="s">
        <v>1775</v>
      </c>
      <c r="C217" s="17" t="s">
        <v>100</v>
      </c>
      <c r="D217" s="169">
        <v>4482324766452</v>
      </c>
      <c r="E217" s="18" t="s">
        <v>77</v>
      </c>
      <c r="F217" s="17" t="s">
        <v>78</v>
      </c>
      <c r="G217" s="17" t="s">
        <v>14</v>
      </c>
      <c r="H217" s="152" t="s">
        <v>541</v>
      </c>
      <c r="I217" s="159"/>
      <c r="J217" s="271" t="s">
        <v>80</v>
      </c>
      <c r="K217" s="226" t="s">
        <v>101</v>
      </c>
      <c r="L217" s="159" t="s">
        <v>82</v>
      </c>
      <c r="M217" s="159" t="s">
        <v>83</v>
      </c>
      <c r="N217" s="167" t="s">
        <v>1126</v>
      </c>
      <c r="O217" s="168">
        <v>141496764</v>
      </c>
      <c r="P217" s="154">
        <v>811022847</v>
      </c>
      <c r="Q217" s="159" t="s">
        <v>1127</v>
      </c>
      <c r="R217" s="159" t="s">
        <v>91</v>
      </c>
      <c r="S217" s="153">
        <v>41611</v>
      </c>
      <c r="T217" s="154">
        <v>21618328</v>
      </c>
      <c r="U217" s="159" t="s">
        <v>1605</v>
      </c>
      <c r="V217" s="159" t="s">
        <v>85</v>
      </c>
      <c r="W217" s="159" t="s">
        <v>86</v>
      </c>
      <c r="X217" s="159">
        <v>29</v>
      </c>
      <c r="Y217" s="159" t="s">
        <v>87</v>
      </c>
      <c r="Z217" s="168">
        <v>0</v>
      </c>
      <c r="AA217" s="159" t="s">
        <v>87</v>
      </c>
      <c r="AB217" s="153">
        <v>41611</v>
      </c>
      <c r="AC217" s="153">
        <v>41639</v>
      </c>
      <c r="AD217" s="159" t="s">
        <v>87</v>
      </c>
      <c r="AE217" s="160"/>
      <c r="AF217" s="160"/>
      <c r="AG217" s="161"/>
      <c r="AH217" s="161"/>
      <c r="AI217" s="161"/>
      <c r="AJ217" s="161"/>
      <c r="AK217" s="162"/>
      <c r="AL217" s="162"/>
      <c r="AM217" s="162"/>
      <c r="AN217" s="162"/>
      <c r="AO217" s="162"/>
      <c r="AP217" s="162"/>
      <c r="AQ217" s="162"/>
    </row>
    <row r="218" spans="1:43" s="64" customFormat="1" ht="30.75" customHeight="1" x14ac:dyDescent="0.25">
      <c r="A218" s="17">
        <v>890905211</v>
      </c>
      <c r="B218" s="201" t="s">
        <v>1775</v>
      </c>
      <c r="C218" s="17" t="s">
        <v>100</v>
      </c>
      <c r="D218" s="169">
        <v>4482324766452</v>
      </c>
      <c r="E218" s="18" t="s">
        <v>77</v>
      </c>
      <c r="F218" s="17" t="s">
        <v>78</v>
      </c>
      <c r="G218" s="17" t="s">
        <v>14</v>
      </c>
      <c r="H218" s="152" t="s">
        <v>542</v>
      </c>
      <c r="I218" s="159"/>
      <c r="J218" s="271" t="s">
        <v>80</v>
      </c>
      <c r="K218" s="226" t="s">
        <v>101</v>
      </c>
      <c r="L218" s="159" t="s">
        <v>82</v>
      </c>
      <c r="M218" s="159" t="s">
        <v>83</v>
      </c>
      <c r="N218" s="167" t="s">
        <v>1128</v>
      </c>
      <c r="O218" s="168">
        <v>44321000</v>
      </c>
      <c r="P218" s="154">
        <v>890980080</v>
      </c>
      <c r="Q218" s="159" t="s">
        <v>1129</v>
      </c>
      <c r="R218" s="159" t="s">
        <v>91</v>
      </c>
      <c r="S218" s="153">
        <v>41605</v>
      </c>
      <c r="T218" s="154">
        <v>1037572180</v>
      </c>
      <c r="U218" s="159" t="s">
        <v>1456</v>
      </c>
      <c r="V218" s="159" t="s">
        <v>85</v>
      </c>
      <c r="W218" s="159" t="s">
        <v>86</v>
      </c>
      <c r="X218" s="159">
        <v>35</v>
      </c>
      <c r="Y218" s="159" t="s">
        <v>87</v>
      </c>
      <c r="Z218" s="168">
        <v>0</v>
      </c>
      <c r="AA218" s="159" t="s">
        <v>87</v>
      </c>
      <c r="AB218" s="153">
        <v>41605</v>
      </c>
      <c r="AC218" s="153">
        <v>41639</v>
      </c>
      <c r="AD218" s="159" t="s">
        <v>87</v>
      </c>
      <c r="AE218" s="160"/>
      <c r="AF218" s="160"/>
      <c r="AG218" s="161"/>
      <c r="AH218" s="161"/>
      <c r="AI218" s="161"/>
      <c r="AJ218" s="161"/>
      <c r="AK218" s="162"/>
      <c r="AL218" s="162"/>
      <c r="AM218" s="162"/>
      <c r="AN218" s="162"/>
      <c r="AO218" s="162"/>
      <c r="AP218" s="162"/>
      <c r="AQ218" s="162"/>
    </row>
    <row r="219" spans="1:43" s="64" customFormat="1" ht="30.75" customHeight="1" x14ac:dyDescent="0.25">
      <c r="A219" s="17">
        <v>890905211</v>
      </c>
      <c r="B219" s="201" t="s">
        <v>1775</v>
      </c>
      <c r="C219" s="17" t="s">
        <v>100</v>
      </c>
      <c r="D219" s="169">
        <v>4482324766452</v>
      </c>
      <c r="E219" s="18" t="s">
        <v>77</v>
      </c>
      <c r="F219" s="17" t="s">
        <v>78</v>
      </c>
      <c r="G219" s="17" t="s">
        <v>14</v>
      </c>
      <c r="H219" s="152" t="s">
        <v>543</v>
      </c>
      <c r="I219" s="159"/>
      <c r="J219" s="271" t="s">
        <v>80</v>
      </c>
      <c r="K219" s="226" t="s">
        <v>101</v>
      </c>
      <c r="L219" s="159" t="s">
        <v>82</v>
      </c>
      <c r="M219" s="159" t="s">
        <v>83</v>
      </c>
      <c r="N219" s="167" t="s">
        <v>1130</v>
      </c>
      <c r="O219" s="168">
        <v>70065103</v>
      </c>
      <c r="P219" s="154">
        <v>890982202</v>
      </c>
      <c r="Q219" s="159" t="s">
        <v>1131</v>
      </c>
      <c r="R219" s="159" t="s">
        <v>91</v>
      </c>
      <c r="S219" s="153">
        <v>41605</v>
      </c>
      <c r="T219" s="154">
        <v>39179549</v>
      </c>
      <c r="U219" s="159" t="s">
        <v>1606</v>
      </c>
      <c r="V219" s="159" t="s">
        <v>85</v>
      </c>
      <c r="W219" s="159" t="s">
        <v>86</v>
      </c>
      <c r="X219" s="159">
        <v>35</v>
      </c>
      <c r="Y219" s="159" t="s">
        <v>87</v>
      </c>
      <c r="Z219" s="168">
        <v>0</v>
      </c>
      <c r="AA219" s="159" t="s">
        <v>87</v>
      </c>
      <c r="AB219" s="153">
        <v>41605</v>
      </c>
      <c r="AC219" s="153">
        <v>41639</v>
      </c>
      <c r="AD219" s="159" t="s">
        <v>87</v>
      </c>
      <c r="AE219" s="160"/>
      <c r="AF219" s="160"/>
      <c r="AG219" s="161"/>
      <c r="AH219" s="161"/>
      <c r="AI219" s="161"/>
      <c r="AJ219" s="161"/>
      <c r="AK219" s="162"/>
      <c r="AL219" s="162"/>
      <c r="AM219" s="162"/>
      <c r="AN219" s="162"/>
      <c r="AO219" s="162"/>
      <c r="AP219" s="162"/>
      <c r="AQ219" s="162"/>
    </row>
    <row r="220" spans="1:43" s="64" customFormat="1" ht="30.75" customHeight="1" x14ac:dyDescent="0.25">
      <c r="A220" s="17">
        <v>890905211</v>
      </c>
      <c r="B220" s="201" t="s">
        <v>1775</v>
      </c>
      <c r="C220" s="17" t="s">
        <v>100</v>
      </c>
      <c r="D220" s="169">
        <v>4482324766452</v>
      </c>
      <c r="E220" s="18" t="s">
        <v>77</v>
      </c>
      <c r="F220" s="17" t="s">
        <v>78</v>
      </c>
      <c r="G220" s="17" t="s">
        <v>14</v>
      </c>
      <c r="H220" s="152" t="s">
        <v>544</v>
      </c>
      <c r="I220" s="159"/>
      <c r="J220" s="271" t="s">
        <v>80</v>
      </c>
      <c r="K220" s="226" t="s">
        <v>150</v>
      </c>
      <c r="L220" s="159" t="s">
        <v>82</v>
      </c>
      <c r="M220" s="159" t="s">
        <v>83</v>
      </c>
      <c r="N220" s="167" t="s">
        <v>1132</v>
      </c>
      <c r="O220" s="168">
        <v>60000000</v>
      </c>
      <c r="P220" s="154">
        <v>890980080</v>
      </c>
      <c r="Q220" s="159" t="s">
        <v>1129</v>
      </c>
      <c r="R220" s="159" t="s">
        <v>91</v>
      </c>
      <c r="S220" s="153">
        <v>41610</v>
      </c>
      <c r="T220" s="154">
        <v>71600874</v>
      </c>
      <c r="U220" s="159" t="s">
        <v>1425</v>
      </c>
      <c r="V220" s="159" t="s">
        <v>85</v>
      </c>
      <c r="W220" s="159" t="s">
        <v>86</v>
      </c>
      <c r="X220" s="159">
        <v>30</v>
      </c>
      <c r="Y220" s="159" t="s">
        <v>87</v>
      </c>
      <c r="Z220" s="168">
        <v>0</v>
      </c>
      <c r="AA220" s="159" t="s">
        <v>87</v>
      </c>
      <c r="AB220" s="153">
        <v>41610</v>
      </c>
      <c r="AC220" s="153">
        <v>41639</v>
      </c>
      <c r="AD220" s="159" t="s">
        <v>87</v>
      </c>
      <c r="AE220" s="160"/>
      <c r="AF220" s="160"/>
      <c r="AG220" s="161"/>
      <c r="AH220" s="161"/>
      <c r="AI220" s="161"/>
      <c r="AJ220" s="161"/>
      <c r="AK220" s="162"/>
      <c r="AL220" s="162"/>
      <c r="AM220" s="162"/>
      <c r="AN220" s="162"/>
      <c r="AO220" s="162"/>
      <c r="AP220" s="162"/>
      <c r="AQ220" s="162"/>
    </row>
    <row r="221" spans="1:43" s="64" customFormat="1" ht="30.75" customHeight="1" x14ac:dyDescent="0.25">
      <c r="A221" s="17">
        <v>890905211</v>
      </c>
      <c r="B221" s="201" t="s">
        <v>1775</v>
      </c>
      <c r="C221" s="17" t="s">
        <v>76</v>
      </c>
      <c r="D221" s="169">
        <v>4482324766452</v>
      </c>
      <c r="E221" s="18" t="s">
        <v>77</v>
      </c>
      <c r="F221" s="17" t="s">
        <v>78</v>
      </c>
      <c r="G221" s="17" t="s">
        <v>14</v>
      </c>
      <c r="H221" s="152" t="s">
        <v>545</v>
      </c>
      <c r="I221" s="159" t="s">
        <v>92</v>
      </c>
      <c r="J221" s="159" t="s">
        <v>1</v>
      </c>
      <c r="K221" s="226" t="s">
        <v>103</v>
      </c>
      <c r="L221" s="159" t="s">
        <v>82</v>
      </c>
      <c r="M221" s="159" t="s">
        <v>131</v>
      </c>
      <c r="N221" s="167" t="s">
        <v>1133</v>
      </c>
      <c r="O221" s="168">
        <v>194251440</v>
      </c>
      <c r="P221" s="154">
        <v>84060200</v>
      </c>
      <c r="Q221" s="159" t="s">
        <v>887</v>
      </c>
      <c r="R221" s="159" t="s">
        <v>84</v>
      </c>
      <c r="S221" s="153">
        <v>41611</v>
      </c>
      <c r="T221" s="154">
        <v>70129918</v>
      </c>
      <c r="U221" s="159" t="s">
        <v>1432</v>
      </c>
      <c r="V221" s="159" t="s">
        <v>85</v>
      </c>
      <c r="W221" s="159" t="s">
        <v>86</v>
      </c>
      <c r="X221" s="159">
        <v>63</v>
      </c>
      <c r="Y221" s="159" t="s">
        <v>88</v>
      </c>
      <c r="Z221" s="168">
        <v>58275432</v>
      </c>
      <c r="AA221" s="159" t="s">
        <v>87</v>
      </c>
      <c r="AB221" s="153">
        <v>41611</v>
      </c>
      <c r="AC221" s="153">
        <v>41673</v>
      </c>
      <c r="AD221" s="159" t="s">
        <v>87</v>
      </c>
      <c r="AE221" s="160"/>
      <c r="AF221" s="160"/>
      <c r="AG221" s="161"/>
      <c r="AH221" s="161"/>
      <c r="AI221" s="161"/>
      <c r="AJ221" s="161"/>
      <c r="AK221" s="162"/>
      <c r="AL221" s="162"/>
      <c r="AM221" s="162"/>
      <c r="AN221" s="161"/>
      <c r="AO221" s="161"/>
      <c r="AP221" s="161"/>
      <c r="AQ221" s="161"/>
    </row>
    <row r="222" spans="1:43" s="64" customFormat="1" ht="30.75" customHeight="1" x14ac:dyDescent="0.25">
      <c r="A222" s="17">
        <v>890905211</v>
      </c>
      <c r="B222" s="201" t="s">
        <v>1775</v>
      </c>
      <c r="C222" s="17" t="s">
        <v>100</v>
      </c>
      <c r="D222" s="169">
        <v>4482324766452</v>
      </c>
      <c r="E222" s="18" t="s">
        <v>77</v>
      </c>
      <c r="F222" s="17" t="s">
        <v>78</v>
      </c>
      <c r="G222" s="17" t="s">
        <v>14</v>
      </c>
      <c r="H222" s="152">
        <v>4600051633</v>
      </c>
      <c r="I222" s="159"/>
      <c r="J222" s="271" t="s">
        <v>80</v>
      </c>
      <c r="K222" s="226" t="s">
        <v>101</v>
      </c>
      <c r="L222" s="159" t="s">
        <v>82</v>
      </c>
      <c r="M222" s="273" t="s">
        <v>99</v>
      </c>
      <c r="N222" s="167" t="s">
        <v>1134</v>
      </c>
      <c r="O222" s="168">
        <v>746511945</v>
      </c>
      <c r="P222" s="154">
        <v>890900842</v>
      </c>
      <c r="Q222" s="159" t="s">
        <v>1135</v>
      </c>
      <c r="R222" s="159" t="s">
        <v>91</v>
      </c>
      <c r="S222" s="153">
        <v>41613</v>
      </c>
      <c r="T222" s="154">
        <v>39443882</v>
      </c>
      <c r="U222" s="159" t="s">
        <v>1430</v>
      </c>
      <c r="V222" s="159" t="s">
        <v>85</v>
      </c>
      <c r="W222" s="159" t="s">
        <v>86</v>
      </c>
      <c r="X222" s="159">
        <v>27</v>
      </c>
      <c r="Y222" s="159" t="s">
        <v>87</v>
      </c>
      <c r="Z222" s="168">
        <v>0</v>
      </c>
      <c r="AA222" s="159" t="s">
        <v>87</v>
      </c>
      <c r="AB222" s="153">
        <v>41613</v>
      </c>
      <c r="AC222" s="153">
        <v>41639</v>
      </c>
      <c r="AD222" s="159" t="s">
        <v>88</v>
      </c>
      <c r="AE222" s="160"/>
      <c r="AF222" s="160"/>
      <c r="AG222" s="160"/>
      <c r="AH222" s="160"/>
      <c r="AI222" s="160"/>
      <c r="AJ222" s="160"/>
      <c r="AK222" s="160"/>
      <c r="AL222" s="160"/>
      <c r="AM222" s="160"/>
      <c r="AN222" s="160"/>
      <c r="AO222" s="160"/>
      <c r="AP222" s="160"/>
      <c r="AQ222" s="160"/>
    </row>
    <row r="223" spans="1:43" s="64" customFormat="1" ht="30.75" customHeight="1" x14ac:dyDescent="0.25">
      <c r="A223" s="17">
        <v>890905211</v>
      </c>
      <c r="B223" s="201" t="s">
        <v>1775</v>
      </c>
      <c r="C223" s="17" t="s">
        <v>76</v>
      </c>
      <c r="D223" s="169">
        <v>4482324766452</v>
      </c>
      <c r="E223" s="18" t="s">
        <v>77</v>
      </c>
      <c r="F223" s="17" t="s">
        <v>78</v>
      </c>
      <c r="G223" s="17" t="s">
        <v>14</v>
      </c>
      <c r="H223" s="152" t="s">
        <v>547</v>
      </c>
      <c r="I223" s="159" t="s">
        <v>79</v>
      </c>
      <c r="J223" s="271" t="s">
        <v>80</v>
      </c>
      <c r="K223" s="226" t="s">
        <v>81</v>
      </c>
      <c r="L223" s="159" t="s">
        <v>82</v>
      </c>
      <c r="M223" s="159" t="s">
        <v>83</v>
      </c>
      <c r="N223" s="167" t="s">
        <v>1136</v>
      </c>
      <c r="O223" s="168">
        <v>176718750</v>
      </c>
      <c r="P223" s="154">
        <v>43758789</v>
      </c>
      <c r="Q223" s="159" t="s">
        <v>1137</v>
      </c>
      <c r="R223" s="159" t="s">
        <v>84</v>
      </c>
      <c r="S223" s="153">
        <v>41614</v>
      </c>
      <c r="T223" s="154">
        <v>98569993</v>
      </c>
      <c r="U223" s="159" t="s">
        <v>1428</v>
      </c>
      <c r="V223" s="159" t="s">
        <v>85</v>
      </c>
      <c r="W223" s="159" t="s">
        <v>86</v>
      </c>
      <c r="X223" s="159">
        <v>756</v>
      </c>
      <c r="Y223" s="159" t="s">
        <v>87</v>
      </c>
      <c r="Z223" s="168">
        <v>0</v>
      </c>
      <c r="AA223" s="159" t="s">
        <v>87</v>
      </c>
      <c r="AB223" s="153">
        <v>41614</v>
      </c>
      <c r="AC223" s="153">
        <v>42369</v>
      </c>
      <c r="AD223" s="159" t="s">
        <v>87</v>
      </c>
      <c r="AE223" s="160"/>
      <c r="AF223" s="160"/>
      <c r="AG223" s="161"/>
      <c r="AH223" s="161"/>
      <c r="AI223" s="161"/>
      <c r="AJ223" s="161"/>
      <c r="AK223" s="175">
        <v>41423</v>
      </c>
      <c r="AL223" s="175">
        <v>41640</v>
      </c>
      <c r="AM223" s="175">
        <v>42369</v>
      </c>
      <c r="AN223" s="168">
        <v>1106000000</v>
      </c>
      <c r="AO223" s="168">
        <v>0</v>
      </c>
      <c r="AP223" s="168">
        <v>0</v>
      </c>
      <c r="AQ223" s="161">
        <v>169650000</v>
      </c>
    </row>
    <row r="224" spans="1:43" s="64" customFormat="1" ht="30.75" customHeight="1" x14ac:dyDescent="0.25">
      <c r="A224" s="17">
        <v>890905211</v>
      </c>
      <c r="B224" s="201" t="s">
        <v>1775</v>
      </c>
      <c r="C224" s="17" t="s">
        <v>76</v>
      </c>
      <c r="D224" s="169">
        <v>4482324766452</v>
      </c>
      <c r="E224" s="18" t="s">
        <v>77</v>
      </c>
      <c r="F224" s="17" t="s">
        <v>78</v>
      </c>
      <c r="G224" s="17" t="s">
        <v>14</v>
      </c>
      <c r="H224" s="152" t="s">
        <v>548</v>
      </c>
      <c r="I224" s="159" t="s">
        <v>79</v>
      </c>
      <c r="J224" s="271" t="s">
        <v>80</v>
      </c>
      <c r="K224" s="226" t="s">
        <v>81</v>
      </c>
      <c r="L224" s="159" t="s">
        <v>82</v>
      </c>
      <c r="M224" s="159" t="s">
        <v>83</v>
      </c>
      <c r="N224" s="167" t="s">
        <v>1138</v>
      </c>
      <c r="O224" s="168">
        <v>3535000</v>
      </c>
      <c r="P224" s="154">
        <v>900295736</v>
      </c>
      <c r="Q224" s="159" t="s">
        <v>1139</v>
      </c>
      <c r="R224" s="159" t="s">
        <v>91</v>
      </c>
      <c r="S224" s="153">
        <v>41606</v>
      </c>
      <c r="T224" s="154">
        <v>43533337</v>
      </c>
      <c r="U224" s="159" t="s">
        <v>1457</v>
      </c>
      <c r="V224" s="159" t="s">
        <v>85</v>
      </c>
      <c r="W224" s="159" t="s">
        <v>86</v>
      </c>
      <c r="X224" s="159">
        <v>14</v>
      </c>
      <c r="Y224" s="159" t="s">
        <v>87</v>
      </c>
      <c r="Z224" s="168">
        <v>0</v>
      </c>
      <c r="AA224" s="159" t="s">
        <v>87</v>
      </c>
      <c r="AB224" s="153">
        <v>41606</v>
      </c>
      <c r="AC224" s="153">
        <v>41619</v>
      </c>
      <c r="AD224" s="159" t="s">
        <v>1572</v>
      </c>
      <c r="AE224" s="160"/>
      <c r="AF224" s="160"/>
      <c r="AG224" s="160"/>
      <c r="AH224" s="160"/>
      <c r="AI224" s="160"/>
      <c r="AJ224" s="160"/>
      <c r="AK224" s="162"/>
      <c r="AL224" s="162"/>
      <c r="AM224" s="162"/>
      <c r="AN224" s="162"/>
      <c r="AO224" s="194"/>
      <c r="AP224" s="194"/>
      <c r="AQ224" s="194"/>
    </row>
    <row r="225" spans="1:43" s="64" customFormat="1" ht="30.75" customHeight="1" x14ac:dyDescent="0.25">
      <c r="A225" s="17">
        <v>890905211</v>
      </c>
      <c r="B225" s="201" t="s">
        <v>1775</v>
      </c>
      <c r="C225" s="17" t="s">
        <v>100</v>
      </c>
      <c r="D225" s="169">
        <v>4482324766452</v>
      </c>
      <c r="E225" s="18" t="s">
        <v>77</v>
      </c>
      <c r="F225" s="17" t="s">
        <v>78</v>
      </c>
      <c r="G225" s="17" t="s">
        <v>14</v>
      </c>
      <c r="H225" s="152" t="s">
        <v>549</v>
      </c>
      <c r="I225" s="159"/>
      <c r="J225" s="271" t="s">
        <v>80</v>
      </c>
      <c r="K225" s="226" t="s">
        <v>101</v>
      </c>
      <c r="L225" s="159" t="s">
        <v>82</v>
      </c>
      <c r="M225" s="159" t="s">
        <v>83</v>
      </c>
      <c r="N225" s="167" t="s">
        <v>1140</v>
      </c>
      <c r="O225" s="168">
        <v>53127999</v>
      </c>
      <c r="P225" s="154">
        <v>811035435</v>
      </c>
      <c r="Q225" s="159" t="s">
        <v>1141</v>
      </c>
      <c r="R225" s="159" t="s">
        <v>91</v>
      </c>
      <c r="S225" s="153">
        <v>41606</v>
      </c>
      <c r="T225" s="154">
        <v>43021744</v>
      </c>
      <c r="U225" s="159" t="s">
        <v>1458</v>
      </c>
      <c r="V225" s="159" t="s">
        <v>85</v>
      </c>
      <c r="W225" s="159" t="s">
        <v>86</v>
      </c>
      <c r="X225" s="159">
        <v>34</v>
      </c>
      <c r="Y225" s="159" t="s">
        <v>87</v>
      </c>
      <c r="Z225" s="168">
        <v>0</v>
      </c>
      <c r="AA225" s="159" t="s">
        <v>87</v>
      </c>
      <c r="AB225" s="153">
        <v>41606</v>
      </c>
      <c r="AC225" s="153">
        <v>41639</v>
      </c>
      <c r="AD225" s="159" t="s">
        <v>87</v>
      </c>
      <c r="AE225" s="160"/>
      <c r="AF225" s="160"/>
      <c r="AG225" s="161"/>
      <c r="AH225" s="161"/>
      <c r="AI225" s="161"/>
      <c r="AJ225" s="161"/>
      <c r="AK225" s="162"/>
      <c r="AL225" s="162"/>
      <c r="AM225" s="162"/>
      <c r="AN225" s="161"/>
      <c r="AO225" s="195"/>
      <c r="AP225" s="195"/>
      <c r="AQ225" s="195"/>
    </row>
    <row r="226" spans="1:43" s="64" customFormat="1" ht="30.75" customHeight="1" x14ac:dyDescent="0.25">
      <c r="A226" s="17">
        <v>890905211</v>
      </c>
      <c r="B226" s="201" t="s">
        <v>1775</v>
      </c>
      <c r="C226" s="17" t="s">
        <v>76</v>
      </c>
      <c r="D226" s="169">
        <v>4482324766452</v>
      </c>
      <c r="E226" s="18" t="s">
        <v>77</v>
      </c>
      <c r="F226" s="17" t="s">
        <v>78</v>
      </c>
      <c r="G226" s="17" t="s">
        <v>14</v>
      </c>
      <c r="H226" s="152" t="s">
        <v>550</v>
      </c>
      <c r="I226" s="159" t="s">
        <v>92</v>
      </c>
      <c r="J226" s="159" t="s">
        <v>1</v>
      </c>
      <c r="K226" s="226" t="s">
        <v>90</v>
      </c>
      <c r="L226" s="159" t="s">
        <v>82</v>
      </c>
      <c r="M226" s="159" t="s">
        <v>83</v>
      </c>
      <c r="N226" s="167" t="s">
        <v>1142</v>
      </c>
      <c r="O226" s="168">
        <v>432460000</v>
      </c>
      <c r="P226" s="154">
        <v>800206429</v>
      </c>
      <c r="Q226" s="159" t="s">
        <v>1143</v>
      </c>
      <c r="R226" s="159" t="s">
        <v>91</v>
      </c>
      <c r="S226" s="153">
        <v>41614</v>
      </c>
      <c r="T226" s="154">
        <v>71666995</v>
      </c>
      <c r="U226" s="159" t="s">
        <v>1459</v>
      </c>
      <c r="V226" s="159" t="s">
        <v>85</v>
      </c>
      <c r="W226" s="159" t="s">
        <v>86</v>
      </c>
      <c r="X226" s="159">
        <v>26</v>
      </c>
      <c r="Y226" s="159" t="s">
        <v>87</v>
      </c>
      <c r="Z226" s="168">
        <v>0</v>
      </c>
      <c r="AA226" s="159" t="s">
        <v>87</v>
      </c>
      <c r="AB226" s="153">
        <v>41614</v>
      </c>
      <c r="AC226" s="153">
        <v>41639</v>
      </c>
      <c r="AD226" s="159" t="s">
        <v>87</v>
      </c>
      <c r="AE226" s="160"/>
      <c r="AF226" s="160"/>
      <c r="AG226" s="161"/>
      <c r="AH226" s="161"/>
      <c r="AI226" s="161"/>
      <c r="AJ226" s="161"/>
      <c r="AK226" s="162"/>
      <c r="AL226" s="162"/>
      <c r="AM226" s="162"/>
      <c r="AN226" s="162"/>
      <c r="AO226" s="194"/>
      <c r="AP226" s="194"/>
      <c r="AQ226" s="194"/>
    </row>
    <row r="227" spans="1:43" s="64" customFormat="1" ht="30.75" customHeight="1" x14ac:dyDescent="0.25">
      <c r="A227" s="17">
        <v>890905211</v>
      </c>
      <c r="B227" s="201" t="s">
        <v>1775</v>
      </c>
      <c r="C227" s="17" t="s">
        <v>76</v>
      </c>
      <c r="D227" s="169">
        <v>4482324766452</v>
      </c>
      <c r="E227" s="18" t="s">
        <v>77</v>
      </c>
      <c r="F227" s="17" t="s">
        <v>78</v>
      </c>
      <c r="G227" s="17" t="s">
        <v>14</v>
      </c>
      <c r="H227" s="152" t="s">
        <v>551</v>
      </c>
      <c r="I227" s="159" t="s">
        <v>89</v>
      </c>
      <c r="J227" s="271" t="s">
        <v>80</v>
      </c>
      <c r="K227" s="226" t="s">
        <v>90</v>
      </c>
      <c r="L227" s="159" t="s">
        <v>82</v>
      </c>
      <c r="M227" s="159" t="s">
        <v>83</v>
      </c>
      <c r="N227" s="167" t="s">
        <v>1144</v>
      </c>
      <c r="O227" s="168">
        <v>44973691</v>
      </c>
      <c r="P227" s="154">
        <v>811026127</v>
      </c>
      <c r="Q227" s="159" t="s">
        <v>1145</v>
      </c>
      <c r="R227" s="159" t="s">
        <v>91</v>
      </c>
      <c r="S227" s="153">
        <v>41618</v>
      </c>
      <c r="T227" s="154">
        <v>15515518</v>
      </c>
      <c r="U227" s="159" t="s">
        <v>1561</v>
      </c>
      <c r="V227" s="159" t="s">
        <v>85</v>
      </c>
      <c r="W227" s="159" t="s">
        <v>86</v>
      </c>
      <c r="X227" s="159">
        <v>22</v>
      </c>
      <c r="Y227" s="159" t="s">
        <v>87</v>
      </c>
      <c r="Z227" s="168">
        <v>0</v>
      </c>
      <c r="AA227" s="159" t="s">
        <v>87</v>
      </c>
      <c r="AB227" s="153">
        <v>41618</v>
      </c>
      <c r="AC227" s="153">
        <v>41639</v>
      </c>
      <c r="AD227" s="159" t="s">
        <v>87</v>
      </c>
      <c r="AE227" s="160"/>
      <c r="AF227" s="160"/>
      <c r="AG227" s="161"/>
      <c r="AH227" s="161"/>
      <c r="AI227" s="161"/>
      <c r="AJ227" s="161"/>
      <c r="AK227" s="162"/>
      <c r="AL227" s="162"/>
      <c r="AM227" s="162"/>
      <c r="AN227" s="162"/>
      <c r="AO227" s="194"/>
      <c r="AP227" s="194"/>
      <c r="AQ227" s="194"/>
    </row>
    <row r="228" spans="1:43" s="64" customFormat="1" ht="30.75" customHeight="1" x14ac:dyDescent="0.25">
      <c r="A228" s="17">
        <v>890905211</v>
      </c>
      <c r="B228" s="201" t="s">
        <v>1775</v>
      </c>
      <c r="C228" s="17" t="s">
        <v>76</v>
      </c>
      <c r="D228" s="169">
        <v>4482324766452</v>
      </c>
      <c r="E228" s="18" t="s">
        <v>77</v>
      </c>
      <c r="F228" s="17" t="s">
        <v>78</v>
      </c>
      <c r="G228" s="17" t="s">
        <v>14</v>
      </c>
      <c r="H228" s="152" t="s">
        <v>552</v>
      </c>
      <c r="I228" s="159" t="s">
        <v>92</v>
      </c>
      <c r="J228" s="159" t="s">
        <v>1</v>
      </c>
      <c r="K228" s="226" t="s">
        <v>90</v>
      </c>
      <c r="L228" s="159" t="s">
        <v>82</v>
      </c>
      <c r="M228" s="159" t="s">
        <v>83</v>
      </c>
      <c r="N228" s="167" t="s">
        <v>1146</v>
      </c>
      <c r="O228" s="168">
        <v>74350477</v>
      </c>
      <c r="P228" s="154">
        <v>811037172</v>
      </c>
      <c r="Q228" s="159" t="s">
        <v>750</v>
      </c>
      <c r="R228" s="159" t="s">
        <v>91</v>
      </c>
      <c r="S228" s="153">
        <v>41617</v>
      </c>
      <c r="T228" s="154">
        <v>43073735</v>
      </c>
      <c r="U228" s="159" t="s">
        <v>1460</v>
      </c>
      <c r="V228" s="159" t="s">
        <v>85</v>
      </c>
      <c r="W228" s="159" t="s">
        <v>86</v>
      </c>
      <c r="X228" s="159">
        <v>23</v>
      </c>
      <c r="Y228" s="159" t="s">
        <v>87</v>
      </c>
      <c r="Z228" s="168">
        <v>0</v>
      </c>
      <c r="AA228" s="159" t="s">
        <v>87</v>
      </c>
      <c r="AB228" s="153">
        <v>41617</v>
      </c>
      <c r="AC228" s="153">
        <v>41639</v>
      </c>
      <c r="AD228" s="159" t="s">
        <v>87</v>
      </c>
      <c r="AE228" s="160"/>
      <c r="AF228" s="160"/>
      <c r="AG228" s="161"/>
      <c r="AH228" s="161"/>
      <c r="AI228" s="161"/>
      <c r="AJ228" s="161"/>
      <c r="AK228" s="162"/>
      <c r="AL228" s="162"/>
      <c r="AM228" s="162"/>
      <c r="AN228" s="162"/>
      <c r="AO228" s="194"/>
      <c r="AP228" s="194"/>
      <c r="AQ228" s="194"/>
    </row>
    <row r="229" spans="1:43" s="64" customFormat="1" ht="30.75" customHeight="1" x14ac:dyDescent="0.25">
      <c r="A229" s="17">
        <v>890905211</v>
      </c>
      <c r="B229" s="201" t="s">
        <v>1775</v>
      </c>
      <c r="C229" s="17" t="s">
        <v>76</v>
      </c>
      <c r="D229" s="169">
        <v>4482324766452</v>
      </c>
      <c r="E229" s="18" t="s">
        <v>77</v>
      </c>
      <c r="F229" s="17" t="s">
        <v>78</v>
      </c>
      <c r="G229" s="17" t="s">
        <v>14</v>
      </c>
      <c r="H229" s="152" t="s">
        <v>553</v>
      </c>
      <c r="I229" s="159" t="s">
        <v>92</v>
      </c>
      <c r="J229" s="159" t="s">
        <v>1</v>
      </c>
      <c r="K229" s="226" t="s">
        <v>90</v>
      </c>
      <c r="L229" s="159" t="s">
        <v>125</v>
      </c>
      <c r="M229" s="159" t="s">
        <v>83</v>
      </c>
      <c r="N229" s="167" t="s">
        <v>1147</v>
      </c>
      <c r="O229" s="168">
        <v>498218063</v>
      </c>
      <c r="P229" s="154">
        <v>860524654</v>
      </c>
      <c r="Q229" s="159" t="s">
        <v>1148</v>
      </c>
      <c r="R229" s="159" t="s">
        <v>91</v>
      </c>
      <c r="S229" s="153">
        <v>41606</v>
      </c>
      <c r="T229" s="154">
        <v>71595233</v>
      </c>
      <c r="U229" s="159" t="s">
        <v>1461</v>
      </c>
      <c r="V229" s="159" t="s">
        <v>85</v>
      </c>
      <c r="W229" s="159" t="s">
        <v>86</v>
      </c>
      <c r="X229" s="159">
        <v>34</v>
      </c>
      <c r="Y229" s="159" t="s">
        <v>87</v>
      </c>
      <c r="Z229" s="168">
        <v>0</v>
      </c>
      <c r="AA229" s="159" t="s">
        <v>87</v>
      </c>
      <c r="AB229" s="153">
        <v>41606</v>
      </c>
      <c r="AC229" s="153">
        <v>41639</v>
      </c>
      <c r="AD229" s="159" t="s">
        <v>87</v>
      </c>
      <c r="AE229" s="160"/>
      <c r="AF229" s="160"/>
      <c r="AG229" s="161"/>
      <c r="AH229" s="161"/>
      <c r="AI229" s="161"/>
      <c r="AJ229" s="161"/>
      <c r="AK229" s="175">
        <v>41135</v>
      </c>
      <c r="AL229" s="175">
        <v>41275</v>
      </c>
      <c r="AM229" s="175">
        <v>42369</v>
      </c>
      <c r="AN229" s="168">
        <v>28483787510</v>
      </c>
      <c r="AO229" s="168">
        <v>8604611900</v>
      </c>
      <c r="AP229" s="168">
        <v>8604611900</v>
      </c>
      <c r="AQ229" s="168">
        <v>20174638883</v>
      </c>
    </row>
    <row r="230" spans="1:43" s="64" customFormat="1" ht="30.75" customHeight="1" x14ac:dyDescent="0.25">
      <c r="A230" s="17">
        <v>890905211</v>
      </c>
      <c r="B230" s="201" t="s">
        <v>1775</v>
      </c>
      <c r="C230" s="17" t="s">
        <v>76</v>
      </c>
      <c r="D230" s="169">
        <v>4482324766452</v>
      </c>
      <c r="E230" s="18" t="s">
        <v>77</v>
      </c>
      <c r="F230" s="17" t="s">
        <v>78</v>
      </c>
      <c r="G230" s="17" t="s">
        <v>14</v>
      </c>
      <c r="H230" s="152" t="s">
        <v>554</v>
      </c>
      <c r="I230" s="159" t="s">
        <v>89</v>
      </c>
      <c r="J230" s="271" t="s">
        <v>80</v>
      </c>
      <c r="K230" s="226" t="s">
        <v>90</v>
      </c>
      <c r="L230" s="159" t="s">
        <v>82</v>
      </c>
      <c r="M230" s="159" t="s">
        <v>83</v>
      </c>
      <c r="N230" s="167" t="s">
        <v>1149</v>
      </c>
      <c r="O230" s="168">
        <v>14004619</v>
      </c>
      <c r="P230" s="154">
        <v>811026127</v>
      </c>
      <c r="Q230" s="159" t="s">
        <v>1145</v>
      </c>
      <c r="R230" s="159" t="s">
        <v>91</v>
      </c>
      <c r="S230" s="153">
        <v>41606</v>
      </c>
      <c r="T230" s="154">
        <v>98641488</v>
      </c>
      <c r="U230" s="159" t="s">
        <v>1568</v>
      </c>
      <c r="V230" s="159" t="s">
        <v>85</v>
      </c>
      <c r="W230" s="159" t="s">
        <v>86</v>
      </c>
      <c r="X230" s="159">
        <v>34</v>
      </c>
      <c r="Y230" s="159" t="s">
        <v>87</v>
      </c>
      <c r="Z230" s="168">
        <v>0</v>
      </c>
      <c r="AA230" s="159" t="s">
        <v>87</v>
      </c>
      <c r="AB230" s="153">
        <v>41606</v>
      </c>
      <c r="AC230" s="153">
        <v>41639</v>
      </c>
      <c r="AD230" s="159" t="s">
        <v>87</v>
      </c>
      <c r="AE230" s="160"/>
      <c r="AF230" s="160"/>
      <c r="AG230" s="161"/>
      <c r="AH230" s="161"/>
      <c r="AI230" s="161"/>
      <c r="AJ230" s="161"/>
      <c r="AK230" s="162"/>
      <c r="AL230" s="162"/>
      <c r="AM230" s="162"/>
      <c r="AN230" s="162"/>
      <c r="AO230" s="162"/>
      <c r="AP230" s="162"/>
      <c r="AQ230" s="162"/>
    </row>
    <row r="231" spans="1:43" s="64" customFormat="1" ht="30.75" customHeight="1" x14ac:dyDescent="0.25">
      <c r="A231" s="17">
        <v>890905211</v>
      </c>
      <c r="B231" s="201" t="s">
        <v>1775</v>
      </c>
      <c r="C231" s="17" t="s">
        <v>76</v>
      </c>
      <c r="D231" s="169">
        <v>4482324766452</v>
      </c>
      <c r="E231" s="18" t="s">
        <v>77</v>
      </c>
      <c r="F231" s="17" t="s">
        <v>78</v>
      </c>
      <c r="G231" s="17" t="s">
        <v>14</v>
      </c>
      <c r="H231" s="152" t="s">
        <v>555</v>
      </c>
      <c r="I231" s="159" t="s">
        <v>79</v>
      </c>
      <c r="J231" s="271" t="s">
        <v>80</v>
      </c>
      <c r="K231" s="226" t="s">
        <v>81</v>
      </c>
      <c r="L231" s="159" t="s">
        <v>82</v>
      </c>
      <c r="M231" s="159" t="s">
        <v>83</v>
      </c>
      <c r="N231" s="167" t="s">
        <v>1150</v>
      </c>
      <c r="O231" s="168">
        <v>10650000</v>
      </c>
      <c r="P231" s="154">
        <v>79441767</v>
      </c>
      <c r="Q231" s="159" t="s">
        <v>1151</v>
      </c>
      <c r="R231" s="159" t="s">
        <v>84</v>
      </c>
      <c r="S231" s="153">
        <v>41606</v>
      </c>
      <c r="T231" s="154">
        <v>43533337</v>
      </c>
      <c r="U231" s="159" t="s">
        <v>1457</v>
      </c>
      <c r="V231" s="159" t="s">
        <v>85</v>
      </c>
      <c r="W231" s="159" t="s">
        <v>86</v>
      </c>
      <c r="X231" s="159">
        <v>14</v>
      </c>
      <c r="Y231" s="159" t="s">
        <v>87</v>
      </c>
      <c r="Z231" s="168">
        <v>0</v>
      </c>
      <c r="AA231" s="159" t="s">
        <v>87</v>
      </c>
      <c r="AB231" s="153">
        <v>41606</v>
      </c>
      <c r="AC231" s="153">
        <v>41619</v>
      </c>
      <c r="AD231" s="159" t="s">
        <v>88</v>
      </c>
      <c r="AE231" s="160"/>
      <c r="AF231" s="160"/>
      <c r="AG231" s="160"/>
      <c r="AH231" s="160"/>
      <c r="AI231" s="160"/>
      <c r="AJ231" s="160"/>
      <c r="AK231" s="162"/>
      <c r="AL231" s="162"/>
      <c r="AM231" s="162"/>
      <c r="AN231" s="162"/>
      <c r="AO231" s="162"/>
      <c r="AP231" s="162"/>
      <c r="AQ231" s="162"/>
    </row>
    <row r="232" spans="1:43" s="64" customFormat="1" ht="30.75" customHeight="1" x14ac:dyDescent="0.25">
      <c r="A232" s="17">
        <v>890905211</v>
      </c>
      <c r="B232" s="201" t="s">
        <v>1775</v>
      </c>
      <c r="C232" s="17" t="s">
        <v>76</v>
      </c>
      <c r="D232" s="169">
        <v>4482324766452</v>
      </c>
      <c r="E232" s="18" t="s">
        <v>77</v>
      </c>
      <c r="F232" s="17" t="s">
        <v>78</v>
      </c>
      <c r="G232" s="17" t="s">
        <v>14</v>
      </c>
      <c r="H232" s="152">
        <v>4600051650</v>
      </c>
      <c r="I232" s="159" t="s">
        <v>92</v>
      </c>
      <c r="J232" s="159" t="s">
        <v>1</v>
      </c>
      <c r="K232" s="226" t="s">
        <v>90</v>
      </c>
      <c r="L232" s="159" t="s">
        <v>82</v>
      </c>
      <c r="M232" s="159" t="s">
        <v>83</v>
      </c>
      <c r="N232" s="167" t="s">
        <v>1152</v>
      </c>
      <c r="O232" s="168">
        <v>55622298</v>
      </c>
      <c r="P232" s="154">
        <v>900090160</v>
      </c>
      <c r="Q232" s="159" t="s">
        <v>1153</v>
      </c>
      <c r="R232" s="159" t="s">
        <v>91</v>
      </c>
      <c r="S232" s="153">
        <v>41614</v>
      </c>
      <c r="T232" s="154">
        <v>43250898</v>
      </c>
      <c r="U232" s="159" t="s">
        <v>1560</v>
      </c>
      <c r="V232" s="159" t="s">
        <v>85</v>
      </c>
      <c r="W232" s="159" t="s">
        <v>86</v>
      </c>
      <c r="X232" s="159">
        <v>26</v>
      </c>
      <c r="Y232" s="159" t="s">
        <v>87</v>
      </c>
      <c r="Z232" s="168">
        <v>0</v>
      </c>
      <c r="AA232" s="159" t="s">
        <v>87</v>
      </c>
      <c r="AB232" s="153">
        <v>41614</v>
      </c>
      <c r="AC232" s="153">
        <v>41639</v>
      </c>
      <c r="AD232" s="159" t="s">
        <v>87</v>
      </c>
      <c r="AE232" s="160"/>
      <c r="AF232" s="160"/>
      <c r="AG232" s="161"/>
      <c r="AH232" s="161"/>
      <c r="AI232" s="161"/>
      <c r="AJ232" s="161"/>
      <c r="AK232" s="162"/>
      <c r="AL232" s="162"/>
      <c r="AM232" s="162"/>
      <c r="AN232" s="162"/>
      <c r="AO232" s="162"/>
      <c r="AP232" s="162"/>
      <c r="AQ232" s="162"/>
    </row>
    <row r="233" spans="1:43" s="64" customFormat="1" ht="30.75" customHeight="1" x14ac:dyDescent="0.25">
      <c r="A233" s="17">
        <v>890905211</v>
      </c>
      <c r="B233" s="201" t="s">
        <v>1775</v>
      </c>
      <c r="C233" s="17" t="s">
        <v>100</v>
      </c>
      <c r="D233" s="169">
        <v>4482324766452</v>
      </c>
      <c r="E233" s="18" t="s">
        <v>77</v>
      </c>
      <c r="F233" s="17" t="s">
        <v>78</v>
      </c>
      <c r="G233" s="17" t="s">
        <v>14</v>
      </c>
      <c r="H233" s="152" t="s">
        <v>556</v>
      </c>
      <c r="I233" s="159"/>
      <c r="J233" s="271" t="s">
        <v>80</v>
      </c>
      <c r="K233" s="226" t="s">
        <v>101</v>
      </c>
      <c r="L233" s="159" t="s">
        <v>82</v>
      </c>
      <c r="M233" s="159" t="s">
        <v>83</v>
      </c>
      <c r="N233" s="167" t="s">
        <v>1154</v>
      </c>
      <c r="O233" s="168">
        <v>15000000</v>
      </c>
      <c r="P233" s="154">
        <v>811041495</v>
      </c>
      <c r="Q233" s="159" t="s">
        <v>1155</v>
      </c>
      <c r="R233" s="159" t="s">
        <v>91</v>
      </c>
      <c r="S233" s="153">
        <v>41613</v>
      </c>
      <c r="T233" s="154">
        <v>71600874</v>
      </c>
      <c r="U233" s="159" t="s">
        <v>1425</v>
      </c>
      <c r="V233" s="159" t="s">
        <v>85</v>
      </c>
      <c r="W233" s="159" t="s">
        <v>86</v>
      </c>
      <c r="X233" s="159">
        <v>27</v>
      </c>
      <c r="Y233" s="159" t="s">
        <v>87</v>
      </c>
      <c r="Z233" s="168">
        <v>0</v>
      </c>
      <c r="AA233" s="159" t="s">
        <v>87</v>
      </c>
      <c r="AB233" s="153">
        <v>41613</v>
      </c>
      <c r="AC233" s="153">
        <v>41639</v>
      </c>
      <c r="AD233" s="159" t="s">
        <v>87</v>
      </c>
      <c r="AE233" s="160"/>
      <c r="AF233" s="160"/>
      <c r="AG233" s="161"/>
      <c r="AH233" s="161"/>
      <c r="AI233" s="161"/>
      <c r="AJ233" s="161"/>
      <c r="AK233" s="162"/>
      <c r="AL233" s="162"/>
      <c r="AM233" s="162"/>
      <c r="AN233" s="162"/>
      <c r="AO233" s="162"/>
      <c r="AP233" s="162"/>
      <c r="AQ233" s="162"/>
    </row>
    <row r="234" spans="1:43" s="64" customFormat="1" ht="30.75" customHeight="1" x14ac:dyDescent="0.25">
      <c r="A234" s="17">
        <v>890905211</v>
      </c>
      <c r="B234" s="201" t="s">
        <v>1775</v>
      </c>
      <c r="C234" s="17" t="s">
        <v>100</v>
      </c>
      <c r="D234" s="169">
        <v>4482324766452</v>
      </c>
      <c r="E234" s="18" t="s">
        <v>77</v>
      </c>
      <c r="F234" s="17" t="s">
        <v>78</v>
      </c>
      <c r="G234" s="17" t="s">
        <v>14</v>
      </c>
      <c r="H234" s="152" t="s">
        <v>557</v>
      </c>
      <c r="I234" s="159"/>
      <c r="J234" s="271" t="s">
        <v>80</v>
      </c>
      <c r="K234" s="226" t="s">
        <v>101</v>
      </c>
      <c r="L234" s="159" t="s">
        <v>82</v>
      </c>
      <c r="M234" s="159" t="s">
        <v>83</v>
      </c>
      <c r="N234" s="167" t="s">
        <v>1156</v>
      </c>
      <c r="O234" s="168">
        <v>50760000</v>
      </c>
      <c r="P234" s="154">
        <v>900228992</v>
      </c>
      <c r="Q234" s="159" t="s">
        <v>1157</v>
      </c>
      <c r="R234" s="159" t="s">
        <v>91</v>
      </c>
      <c r="S234" s="153">
        <v>41611</v>
      </c>
      <c r="T234" s="154">
        <v>71600874</v>
      </c>
      <c r="U234" s="159" t="s">
        <v>1425</v>
      </c>
      <c r="V234" s="159" t="s">
        <v>85</v>
      </c>
      <c r="W234" s="159" t="s">
        <v>86</v>
      </c>
      <c r="X234" s="159">
        <v>29</v>
      </c>
      <c r="Y234" s="159" t="s">
        <v>87</v>
      </c>
      <c r="Z234" s="168">
        <v>0</v>
      </c>
      <c r="AA234" s="159" t="s">
        <v>87</v>
      </c>
      <c r="AB234" s="153">
        <v>41611</v>
      </c>
      <c r="AC234" s="153">
        <v>41639</v>
      </c>
      <c r="AD234" s="159" t="s">
        <v>87</v>
      </c>
      <c r="AE234" s="160"/>
      <c r="AF234" s="160"/>
      <c r="AG234" s="161"/>
      <c r="AH234" s="161"/>
      <c r="AI234" s="161"/>
      <c r="AJ234" s="161"/>
      <c r="AK234" s="162"/>
      <c r="AL234" s="162"/>
      <c r="AM234" s="162"/>
      <c r="AN234" s="162"/>
      <c r="AO234" s="162"/>
      <c r="AP234" s="162"/>
      <c r="AQ234" s="162"/>
    </row>
    <row r="235" spans="1:43" s="64" customFormat="1" ht="30.75" customHeight="1" x14ac:dyDescent="0.25">
      <c r="A235" s="17">
        <v>890905211</v>
      </c>
      <c r="B235" s="201" t="s">
        <v>1775</v>
      </c>
      <c r="C235" s="17" t="s">
        <v>100</v>
      </c>
      <c r="D235" s="169">
        <v>4482324766452</v>
      </c>
      <c r="E235" s="18" t="s">
        <v>77</v>
      </c>
      <c r="F235" s="17" t="s">
        <v>78</v>
      </c>
      <c r="G235" s="17" t="s">
        <v>14</v>
      </c>
      <c r="H235" s="152" t="s">
        <v>558</v>
      </c>
      <c r="I235" s="159"/>
      <c r="J235" s="271" t="s">
        <v>80</v>
      </c>
      <c r="K235" s="226" t="s">
        <v>101</v>
      </c>
      <c r="L235" s="159" t="s">
        <v>82</v>
      </c>
      <c r="M235" s="159" t="s">
        <v>83</v>
      </c>
      <c r="N235" s="167" t="s">
        <v>1158</v>
      </c>
      <c r="O235" s="168">
        <v>64244180</v>
      </c>
      <c r="P235" s="154">
        <v>811024158</v>
      </c>
      <c r="Q235" s="159" t="s">
        <v>1159</v>
      </c>
      <c r="R235" s="159" t="s">
        <v>91</v>
      </c>
      <c r="S235" s="153">
        <v>41614</v>
      </c>
      <c r="T235" s="154">
        <v>7630682</v>
      </c>
      <c r="U235" s="159" t="s">
        <v>1569</v>
      </c>
      <c r="V235" s="159" t="s">
        <v>85</v>
      </c>
      <c r="W235" s="159" t="s">
        <v>86</v>
      </c>
      <c r="X235" s="159">
        <v>26</v>
      </c>
      <c r="Y235" s="159" t="s">
        <v>87</v>
      </c>
      <c r="Z235" s="168">
        <v>0</v>
      </c>
      <c r="AA235" s="159" t="s">
        <v>87</v>
      </c>
      <c r="AB235" s="153">
        <v>41614</v>
      </c>
      <c r="AC235" s="153">
        <v>41639</v>
      </c>
      <c r="AD235" s="159" t="s">
        <v>87</v>
      </c>
      <c r="AE235" s="160"/>
      <c r="AF235" s="160"/>
      <c r="AG235" s="161"/>
      <c r="AH235" s="161"/>
      <c r="AI235" s="161"/>
      <c r="AJ235" s="161"/>
      <c r="AK235" s="162"/>
      <c r="AL235" s="162"/>
      <c r="AM235" s="162"/>
      <c r="AN235" s="162"/>
      <c r="AO235" s="162"/>
      <c r="AP235" s="162"/>
      <c r="AQ235" s="162"/>
    </row>
    <row r="236" spans="1:43" s="64" customFormat="1" ht="30.75" customHeight="1" x14ac:dyDescent="0.25">
      <c r="A236" s="17">
        <v>890905211</v>
      </c>
      <c r="B236" s="201" t="s">
        <v>1775</v>
      </c>
      <c r="C236" s="17" t="s">
        <v>76</v>
      </c>
      <c r="D236" s="169">
        <v>4482324766452</v>
      </c>
      <c r="E236" s="18" t="s">
        <v>77</v>
      </c>
      <c r="F236" s="17" t="s">
        <v>78</v>
      </c>
      <c r="G236" s="17" t="s">
        <v>14</v>
      </c>
      <c r="H236" s="152" t="s">
        <v>559</v>
      </c>
      <c r="I236" s="159" t="s">
        <v>79</v>
      </c>
      <c r="J236" s="271" t="s">
        <v>80</v>
      </c>
      <c r="K236" s="226" t="s">
        <v>90</v>
      </c>
      <c r="L236" s="159" t="s">
        <v>82</v>
      </c>
      <c r="M236" s="159" t="s">
        <v>83</v>
      </c>
      <c r="N236" s="167" t="s">
        <v>1160</v>
      </c>
      <c r="O236" s="168">
        <v>9000000</v>
      </c>
      <c r="P236" s="154">
        <v>1037574338</v>
      </c>
      <c r="Q236" s="159" t="s">
        <v>1161</v>
      </c>
      <c r="R236" s="159" t="s">
        <v>84</v>
      </c>
      <c r="S236" s="153">
        <v>41606</v>
      </c>
      <c r="T236" s="154">
        <v>42965526</v>
      </c>
      <c r="U236" s="159" t="s">
        <v>1602</v>
      </c>
      <c r="V236" s="159" t="s">
        <v>85</v>
      </c>
      <c r="W236" s="159" t="s">
        <v>86</v>
      </c>
      <c r="X236" s="159">
        <v>9</v>
      </c>
      <c r="Y236" s="159" t="s">
        <v>87</v>
      </c>
      <c r="Z236" s="168">
        <v>0</v>
      </c>
      <c r="AA236" s="159" t="s">
        <v>87</v>
      </c>
      <c r="AB236" s="153">
        <v>41606</v>
      </c>
      <c r="AC236" s="153">
        <v>41614</v>
      </c>
      <c r="AD236" s="159" t="s">
        <v>87</v>
      </c>
      <c r="AE236" s="160"/>
      <c r="AF236" s="160"/>
      <c r="AG236" s="161"/>
      <c r="AH236" s="161"/>
      <c r="AI236" s="161"/>
      <c r="AJ236" s="161"/>
      <c r="AK236" s="162"/>
      <c r="AL236" s="162"/>
      <c r="AM236" s="162"/>
      <c r="AN236" s="162"/>
      <c r="AO236" s="162"/>
      <c r="AP236" s="162"/>
      <c r="AQ236" s="162"/>
    </row>
    <row r="237" spans="1:43" s="64" customFormat="1" ht="30.75" customHeight="1" x14ac:dyDescent="0.25">
      <c r="A237" s="17">
        <v>890905211</v>
      </c>
      <c r="B237" s="201" t="s">
        <v>1775</v>
      </c>
      <c r="C237" s="17" t="s">
        <v>76</v>
      </c>
      <c r="D237" s="169">
        <v>4482324766452</v>
      </c>
      <c r="E237" s="18" t="s">
        <v>77</v>
      </c>
      <c r="F237" s="17" t="s">
        <v>78</v>
      </c>
      <c r="G237" s="17" t="s">
        <v>14</v>
      </c>
      <c r="H237" s="152">
        <v>4600051658</v>
      </c>
      <c r="I237" s="159" t="s">
        <v>92</v>
      </c>
      <c r="J237" s="159" t="s">
        <v>1</v>
      </c>
      <c r="K237" s="226" t="s">
        <v>103</v>
      </c>
      <c r="L237" s="159" t="s">
        <v>82</v>
      </c>
      <c r="M237" s="159" t="s">
        <v>131</v>
      </c>
      <c r="N237" s="167" t="s">
        <v>1162</v>
      </c>
      <c r="O237" s="168">
        <v>435209759</v>
      </c>
      <c r="P237" s="154">
        <v>98524496</v>
      </c>
      <c r="Q237" s="159" t="s">
        <v>1163</v>
      </c>
      <c r="R237" s="159" t="s">
        <v>84</v>
      </c>
      <c r="S237" s="153">
        <v>41607</v>
      </c>
      <c r="T237" s="154">
        <v>830090010</v>
      </c>
      <c r="U237" s="159" t="s">
        <v>1734</v>
      </c>
      <c r="V237" s="159" t="s">
        <v>111</v>
      </c>
      <c r="W237" s="159" t="s">
        <v>86</v>
      </c>
      <c r="X237" s="159">
        <v>125</v>
      </c>
      <c r="Y237" s="159" t="s">
        <v>88</v>
      </c>
      <c r="Z237" s="168">
        <v>40499836</v>
      </c>
      <c r="AA237" s="159" t="s">
        <v>87</v>
      </c>
      <c r="AB237" s="153">
        <v>41607</v>
      </c>
      <c r="AC237" s="153">
        <v>41731</v>
      </c>
      <c r="AD237" s="159" t="s">
        <v>87</v>
      </c>
      <c r="AE237" s="160"/>
      <c r="AF237" s="160"/>
      <c r="AG237" s="161"/>
      <c r="AH237" s="161"/>
      <c r="AI237" s="161"/>
      <c r="AJ237" s="161"/>
      <c r="AK237" s="175">
        <v>41498</v>
      </c>
      <c r="AL237" s="175">
        <v>41640</v>
      </c>
      <c r="AM237" s="175">
        <v>42004</v>
      </c>
      <c r="AN237" s="168">
        <v>300210307</v>
      </c>
      <c r="AO237" s="168">
        <v>0</v>
      </c>
      <c r="AP237" s="168">
        <v>0</v>
      </c>
      <c r="AQ237" s="168">
        <v>300210307</v>
      </c>
    </row>
    <row r="238" spans="1:43" s="64" customFormat="1" ht="30.75" customHeight="1" x14ac:dyDescent="0.25">
      <c r="A238" s="17">
        <v>890905211</v>
      </c>
      <c r="B238" s="201" t="s">
        <v>1775</v>
      </c>
      <c r="C238" s="17" t="s">
        <v>76</v>
      </c>
      <c r="D238" s="169">
        <v>4482324766452</v>
      </c>
      <c r="E238" s="18" t="s">
        <v>77</v>
      </c>
      <c r="F238" s="17" t="s">
        <v>78</v>
      </c>
      <c r="G238" s="17" t="s">
        <v>14</v>
      </c>
      <c r="H238" s="152">
        <v>4600051659</v>
      </c>
      <c r="I238" s="159" t="s">
        <v>92</v>
      </c>
      <c r="J238" s="159" t="s">
        <v>1</v>
      </c>
      <c r="K238" s="226" t="s">
        <v>103</v>
      </c>
      <c r="L238" s="159" t="s">
        <v>82</v>
      </c>
      <c r="M238" s="159" t="s">
        <v>131</v>
      </c>
      <c r="N238" s="167" t="s">
        <v>1164</v>
      </c>
      <c r="O238" s="168">
        <v>417481250</v>
      </c>
      <c r="P238" s="154">
        <v>900111285</v>
      </c>
      <c r="Q238" s="159" t="s">
        <v>1165</v>
      </c>
      <c r="R238" s="159" t="s">
        <v>91</v>
      </c>
      <c r="S238" s="153">
        <v>41610</v>
      </c>
      <c r="T238" s="154">
        <v>900682433</v>
      </c>
      <c r="U238" s="159" t="s">
        <v>1766</v>
      </c>
      <c r="V238" s="159" t="s">
        <v>111</v>
      </c>
      <c r="W238" s="159" t="s">
        <v>86</v>
      </c>
      <c r="X238" s="159">
        <v>91</v>
      </c>
      <c r="Y238" s="159" t="s">
        <v>88</v>
      </c>
      <c r="Z238" s="168">
        <v>38581347</v>
      </c>
      <c r="AA238" s="159" t="s">
        <v>87</v>
      </c>
      <c r="AB238" s="153">
        <v>41610</v>
      </c>
      <c r="AC238" s="153">
        <v>41700</v>
      </c>
      <c r="AD238" s="159" t="s">
        <v>87</v>
      </c>
      <c r="AE238" s="160"/>
      <c r="AF238" s="160"/>
      <c r="AG238" s="161"/>
      <c r="AH238" s="161"/>
      <c r="AI238" s="161"/>
      <c r="AJ238" s="161"/>
      <c r="AK238" s="175">
        <v>41498</v>
      </c>
      <c r="AL238" s="175">
        <v>41640</v>
      </c>
      <c r="AM238" s="175">
        <v>42004</v>
      </c>
      <c r="AN238" s="168">
        <v>288876761</v>
      </c>
      <c r="AO238" s="168">
        <v>0</v>
      </c>
      <c r="AP238" s="168">
        <v>0</v>
      </c>
      <c r="AQ238" s="168">
        <v>288876761</v>
      </c>
    </row>
    <row r="239" spans="1:43" s="64" customFormat="1" ht="30.75" customHeight="1" x14ac:dyDescent="0.25">
      <c r="A239" s="17">
        <v>890905211</v>
      </c>
      <c r="B239" s="201" t="s">
        <v>1775</v>
      </c>
      <c r="C239" s="17" t="s">
        <v>76</v>
      </c>
      <c r="D239" s="169">
        <v>4482324766452</v>
      </c>
      <c r="E239" s="18" t="s">
        <v>77</v>
      </c>
      <c r="F239" s="17" t="s">
        <v>78</v>
      </c>
      <c r="G239" s="17" t="s">
        <v>14</v>
      </c>
      <c r="H239" s="152" t="s">
        <v>560</v>
      </c>
      <c r="I239" s="159" t="s">
        <v>89</v>
      </c>
      <c r="J239" s="271" t="s">
        <v>80</v>
      </c>
      <c r="K239" s="226" t="s">
        <v>103</v>
      </c>
      <c r="L239" s="159" t="s">
        <v>82</v>
      </c>
      <c r="M239" s="159" t="s">
        <v>131</v>
      </c>
      <c r="N239" s="167" t="s">
        <v>1166</v>
      </c>
      <c r="O239" s="168">
        <v>44387808</v>
      </c>
      <c r="P239" s="154">
        <v>98569274</v>
      </c>
      <c r="Q239" s="159" t="s">
        <v>1167</v>
      </c>
      <c r="R239" s="159" t="s">
        <v>84</v>
      </c>
      <c r="S239" s="153">
        <v>41607</v>
      </c>
      <c r="T239" s="154">
        <v>70129918</v>
      </c>
      <c r="U239" s="159" t="s">
        <v>1432</v>
      </c>
      <c r="V239" s="159" t="s">
        <v>85</v>
      </c>
      <c r="W239" s="159" t="s">
        <v>86</v>
      </c>
      <c r="X239" s="159">
        <v>33</v>
      </c>
      <c r="Y239" s="159" t="s">
        <v>88</v>
      </c>
      <c r="Z239" s="168">
        <v>13316342</v>
      </c>
      <c r="AA239" s="159" t="s">
        <v>87</v>
      </c>
      <c r="AB239" s="153">
        <v>41607</v>
      </c>
      <c r="AC239" s="153">
        <v>41639</v>
      </c>
      <c r="AD239" s="159" t="s">
        <v>87</v>
      </c>
      <c r="AE239" s="160"/>
      <c r="AF239" s="160"/>
      <c r="AG239" s="161"/>
      <c r="AH239" s="161"/>
      <c r="AI239" s="161"/>
      <c r="AJ239" s="161"/>
      <c r="AK239" s="162"/>
      <c r="AL239" s="162"/>
      <c r="AM239" s="162"/>
      <c r="AN239" s="161"/>
      <c r="AO239" s="161"/>
      <c r="AP239" s="161"/>
      <c r="AQ239" s="161"/>
    </row>
    <row r="240" spans="1:43" s="64" customFormat="1" ht="30.75" customHeight="1" x14ac:dyDescent="0.25">
      <c r="A240" s="17">
        <v>890905211</v>
      </c>
      <c r="B240" s="201" t="s">
        <v>1775</v>
      </c>
      <c r="C240" s="17" t="s">
        <v>76</v>
      </c>
      <c r="D240" s="169">
        <v>4482324766452</v>
      </c>
      <c r="E240" s="18" t="s">
        <v>77</v>
      </c>
      <c r="F240" s="17" t="s">
        <v>78</v>
      </c>
      <c r="G240" s="17" t="s">
        <v>14</v>
      </c>
      <c r="H240" s="152" t="s">
        <v>561</v>
      </c>
      <c r="I240" s="159" t="s">
        <v>97</v>
      </c>
      <c r="J240" s="159" t="s">
        <v>106</v>
      </c>
      <c r="K240" s="226" t="s">
        <v>90</v>
      </c>
      <c r="L240" s="159" t="s">
        <v>82</v>
      </c>
      <c r="M240" s="159" t="s">
        <v>131</v>
      </c>
      <c r="N240" s="167" t="s">
        <v>1168</v>
      </c>
      <c r="O240" s="168">
        <v>581944508</v>
      </c>
      <c r="P240" s="154">
        <v>900673360</v>
      </c>
      <c r="Q240" s="159" t="s">
        <v>1169</v>
      </c>
      <c r="R240" s="159" t="s">
        <v>91</v>
      </c>
      <c r="S240" s="153">
        <v>41607</v>
      </c>
      <c r="T240" s="154">
        <v>71612257</v>
      </c>
      <c r="U240" s="159" t="s">
        <v>1426</v>
      </c>
      <c r="V240" s="159" t="s">
        <v>85</v>
      </c>
      <c r="W240" s="159" t="s">
        <v>86</v>
      </c>
      <c r="X240" s="159">
        <v>182</v>
      </c>
      <c r="Y240" s="159" t="s">
        <v>87</v>
      </c>
      <c r="Z240" s="168">
        <v>0</v>
      </c>
      <c r="AA240" s="159" t="s">
        <v>87</v>
      </c>
      <c r="AB240" s="153">
        <v>41607</v>
      </c>
      <c r="AC240" s="153">
        <v>41788</v>
      </c>
      <c r="AD240" s="159" t="s">
        <v>87</v>
      </c>
      <c r="AE240" s="160"/>
      <c r="AF240" s="160"/>
      <c r="AG240" s="161"/>
      <c r="AH240" s="161"/>
      <c r="AI240" s="161"/>
      <c r="AJ240" s="161"/>
      <c r="AK240" s="175">
        <v>41416</v>
      </c>
      <c r="AL240" s="175">
        <v>41640</v>
      </c>
      <c r="AM240" s="175">
        <v>42004</v>
      </c>
      <c r="AN240" s="168">
        <v>411169508</v>
      </c>
      <c r="AO240" s="168">
        <v>0</v>
      </c>
      <c r="AP240" s="168">
        <v>0</v>
      </c>
      <c r="AQ240" s="168">
        <v>411169508</v>
      </c>
    </row>
    <row r="241" spans="1:43" s="64" customFormat="1" ht="30.75" customHeight="1" x14ac:dyDescent="0.25">
      <c r="A241" s="17">
        <v>890905211</v>
      </c>
      <c r="B241" s="201" t="s">
        <v>1775</v>
      </c>
      <c r="C241" s="17" t="s">
        <v>76</v>
      </c>
      <c r="D241" s="169">
        <v>4482324766452</v>
      </c>
      <c r="E241" s="18" t="s">
        <v>77</v>
      </c>
      <c r="F241" s="17" t="s">
        <v>78</v>
      </c>
      <c r="G241" s="17" t="s">
        <v>14</v>
      </c>
      <c r="H241" s="152" t="s">
        <v>562</v>
      </c>
      <c r="I241" s="159" t="s">
        <v>79</v>
      </c>
      <c r="J241" s="271" t="s">
        <v>80</v>
      </c>
      <c r="K241" s="226" t="s">
        <v>98</v>
      </c>
      <c r="L241" s="159" t="s">
        <v>82</v>
      </c>
      <c r="M241" s="159" t="s">
        <v>83</v>
      </c>
      <c r="N241" s="167" t="s">
        <v>1170</v>
      </c>
      <c r="O241" s="168">
        <v>2000000000</v>
      </c>
      <c r="P241" s="154">
        <v>860007386</v>
      </c>
      <c r="Q241" s="159" t="s">
        <v>1171</v>
      </c>
      <c r="R241" s="159" t="s">
        <v>91</v>
      </c>
      <c r="S241" s="153">
        <v>41612</v>
      </c>
      <c r="T241" s="154">
        <v>42795445</v>
      </c>
      <c r="U241" s="159" t="s">
        <v>1462</v>
      </c>
      <c r="V241" s="159" t="s">
        <v>85</v>
      </c>
      <c r="W241" s="159" t="s">
        <v>86</v>
      </c>
      <c r="X241" s="159">
        <v>366</v>
      </c>
      <c r="Y241" s="159" t="s">
        <v>87</v>
      </c>
      <c r="Z241" s="168">
        <v>0</v>
      </c>
      <c r="AA241" s="159" t="s">
        <v>87</v>
      </c>
      <c r="AB241" s="153">
        <v>41612</v>
      </c>
      <c r="AC241" s="153">
        <v>41977</v>
      </c>
      <c r="AD241" s="159" t="s">
        <v>88</v>
      </c>
      <c r="AE241" s="160"/>
      <c r="AF241" s="160"/>
      <c r="AG241" s="161"/>
      <c r="AH241" s="161"/>
      <c r="AI241" s="161"/>
      <c r="AJ241" s="161"/>
      <c r="AK241" s="162"/>
      <c r="AL241" s="162"/>
      <c r="AM241" s="162"/>
      <c r="AN241" s="161"/>
      <c r="AO241" s="161"/>
      <c r="AP241" s="161"/>
      <c r="AQ241" s="161"/>
    </row>
    <row r="242" spans="1:43" s="64" customFormat="1" ht="30.75" customHeight="1" x14ac:dyDescent="0.25">
      <c r="A242" s="17">
        <v>890905211</v>
      </c>
      <c r="B242" s="201" t="s">
        <v>1775</v>
      </c>
      <c r="C242" s="17" t="s">
        <v>100</v>
      </c>
      <c r="D242" s="169">
        <v>4482324766452</v>
      </c>
      <c r="E242" s="18" t="s">
        <v>77</v>
      </c>
      <c r="F242" s="17" t="s">
        <v>78</v>
      </c>
      <c r="G242" s="17" t="s">
        <v>14</v>
      </c>
      <c r="H242" s="152" t="s">
        <v>563</v>
      </c>
      <c r="I242" s="159"/>
      <c r="J242" s="271" t="s">
        <v>80</v>
      </c>
      <c r="K242" s="226" t="s">
        <v>101</v>
      </c>
      <c r="L242" s="159" t="s">
        <v>82</v>
      </c>
      <c r="M242" s="159" t="s">
        <v>83</v>
      </c>
      <c r="N242" s="167" t="s">
        <v>1172</v>
      </c>
      <c r="O242" s="168">
        <v>163115000</v>
      </c>
      <c r="P242" s="154">
        <v>890900748</v>
      </c>
      <c r="Q242" s="159" t="s">
        <v>1173</v>
      </c>
      <c r="R242" s="159" t="s">
        <v>91</v>
      </c>
      <c r="S242" s="153">
        <v>41607</v>
      </c>
      <c r="T242" s="154">
        <v>71709355</v>
      </c>
      <c r="U242" s="159" t="s">
        <v>1463</v>
      </c>
      <c r="V242" s="159" t="s">
        <v>85</v>
      </c>
      <c r="W242" s="159" t="s">
        <v>86</v>
      </c>
      <c r="X242" s="159">
        <v>243</v>
      </c>
      <c r="Y242" s="159" t="s">
        <v>87</v>
      </c>
      <c r="Z242" s="168">
        <v>0</v>
      </c>
      <c r="AA242" s="159" t="s">
        <v>87</v>
      </c>
      <c r="AB242" s="153">
        <v>41607</v>
      </c>
      <c r="AC242" s="153">
        <v>41849</v>
      </c>
      <c r="AD242" s="159" t="s">
        <v>87</v>
      </c>
      <c r="AE242" s="160"/>
      <c r="AF242" s="160"/>
      <c r="AG242" s="161"/>
      <c r="AH242" s="161"/>
      <c r="AI242" s="161"/>
      <c r="AJ242" s="161"/>
      <c r="AK242" s="162"/>
      <c r="AL242" s="162"/>
      <c r="AM242" s="162"/>
      <c r="AN242" s="162"/>
      <c r="AO242" s="162"/>
      <c r="AP242" s="162"/>
      <c r="AQ242" s="162"/>
    </row>
    <row r="243" spans="1:43" s="64" customFormat="1" ht="30.75" customHeight="1" x14ac:dyDescent="0.25">
      <c r="A243" s="17">
        <v>890905211</v>
      </c>
      <c r="B243" s="201" t="s">
        <v>1775</v>
      </c>
      <c r="C243" s="17" t="s">
        <v>76</v>
      </c>
      <c r="D243" s="169">
        <v>4482324766452</v>
      </c>
      <c r="E243" s="18" t="s">
        <v>77</v>
      </c>
      <c r="F243" s="17" t="s">
        <v>78</v>
      </c>
      <c r="G243" s="17" t="s">
        <v>14</v>
      </c>
      <c r="H243" s="152" t="s">
        <v>564</v>
      </c>
      <c r="I243" s="159" t="s">
        <v>97</v>
      </c>
      <c r="J243" s="159" t="s">
        <v>106</v>
      </c>
      <c r="K243" s="226" t="s">
        <v>98</v>
      </c>
      <c r="L243" s="159" t="s">
        <v>82</v>
      </c>
      <c r="M243" s="159" t="s">
        <v>131</v>
      </c>
      <c r="N243" s="167" t="s">
        <v>1174</v>
      </c>
      <c r="O243" s="168">
        <v>554187448</v>
      </c>
      <c r="P243" s="154">
        <v>900674131</v>
      </c>
      <c r="Q243" s="159" t="s">
        <v>1175</v>
      </c>
      <c r="R243" s="159" t="s">
        <v>91</v>
      </c>
      <c r="S243" s="153">
        <v>41607</v>
      </c>
      <c r="T243" s="154">
        <v>71650991</v>
      </c>
      <c r="U243" s="159" t="s">
        <v>1433</v>
      </c>
      <c r="V243" s="159" t="s">
        <v>85</v>
      </c>
      <c r="W243" s="159" t="s">
        <v>86</v>
      </c>
      <c r="X243" s="159">
        <v>181</v>
      </c>
      <c r="Y243" s="159" t="s">
        <v>87</v>
      </c>
      <c r="Z243" s="168">
        <v>0</v>
      </c>
      <c r="AA243" s="159" t="s">
        <v>87</v>
      </c>
      <c r="AB243" s="153">
        <v>41607</v>
      </c>
      <c r="AC243" s="153">
        <v>41787</v>
      </c>
      <c r="AD243" s="159" t="s">
        <v>87</v>
      </c>
      <c r="AE243" s="160"/>
      <c r="AF243" s="160"/>
      <c r="AG243" s="161"/>
      <c r="AH243" s="161"/>
      <c r="AI243" s="161"/>
      <c r="AJ243" s="161"/>
      <c r="AK243" s="175">
        <v>41416</v>
      </c>
      <c r="AL243" s="175">
        <v>41640</v>
      </c>
      <c r="AM243" s="175">
        <v>42004</v>
      </c>
      <c r="AN243" s="168">
        <v>214534247</v>
      </c>
      <c r="AO243" s="168">
        <v>0</v>
      </c>
      <c r="AP243" s="168">
        <v>0</v>
      </c>
      <c r="AQ243" s="168">
        <v>214534247</v>
      </c>
    </row>
    <row r="244" spans="1:43" s="64" customFormat="1" ht="30.75" customHeight="1" x14ac:dyDescent="0.25">
      <c r="A244" s="17">
        <v>890905211</v>
      </c>
      <c r="B244" s="201" t="s">
        <v>1775</v>
      </c>
      <c r="C244" s="17" t="s">
        <v>76</v>
      </c>
      <c r="D244" s="169">
        <v>4482324766452</v>
      </c>
      <c r="E244" s="18" t="s">
        <v>77</v>
      </c>
      <c r="F244" s="17" t="s">
        <v>78</v>
      </c>
      <c r="G244" s="17" t="s">
        <v>14</v>
      </c>
      <c r="H244" s="152" t="s">
        <v>565</v>
      </c>
      <c r="I244" s="159" t="s">
        <v>92</v>
      </c>
      <c r="J244" s="159" t="s">
        <v>1</v>
      </c>
      <c r="K244" s="226" t="s">
        <v>90</v>
      </c>
      <c r="L244" s="159" t="s">
        <v>82</v>
      </c>
      <c r="M244" s="159" t="s">
        <v>83</v>
      </c>
      <c r="N244" s="167" t="s">
        <v>1176</v>
      </c>
      <c r="O244" s="168">
        <v>200928472</v>
      </c>
      <c r="P244" s="154">
        <v>82728943</v>
      </c>
      <c r="Q244" s="159" t="s">
        <v>1177</v>
      </c>
      <c r="R244" s="159" t="s">
        <v>84</v>
      </c>
      <c r="S244" s="153">
        <v>41607</v>
      </c>
      <c r="T244" s="154">
        <v>1017134864</v>
      </c>
      <c r="U244" s="159" t="s">
        <v>1421</v>
      </c>
      <c r="V244" s="159" t="s">
        <v>85</v>
      </c>
      <c r="W244" s="159" t="s">
        <v>86</v>
      </c>
      <c r="X244" s="159">
        <v>33</v>
      </c>
      <c r="Y244" s="159" t="s">
        <v>87</v>
      </c>
      <c r="Z244" s="168">
        <v>0</v>
      </c>
      <c r="AA244" s="159" t="s">
        <v>87</v>
      </c>
      <c r="AB244" s="153">
        <v>41607</v>
      </c>
      <c r="AC244" s="153">
        <v>41639</v>
      </c>
      <c r="AD244" s="159" t="s">
        <v>87</v>
      </c>
      <c r="AE244" s="160"/>
      <c r="AF244" s="160"/>
      <c r="AG244" s="161"/>
      <c r="AH244" s="161"/>
      <c r="AI244" s="161"/>
      <c r="AJ244" s="161"/>
      <c r="AK244" s="162"/>
      <c r="AL244" s="162"/>
      <c r="AM244" s="162"/>
      <c r="AN244" s="162"/>
      <c r="AO244" s="162"/>
      <c r="AP244" s="162"/>
      <c r="AQ244" s="162"/>
    </row>
    <row r="245" spans="1:43" s="64" customFormat="1" ht="30.75" customHeight="1" x14ac:dyDescent="0.25">
      <c r="A245" s="17">
        <v>890905211</v>
      </c>
      <c r="B245" s="201" t="s">
        <v>1775</v>
      </c>
      <c r="C245" s="17" t="s">
        <v>76</v>
      </c>
      <c r="D245" s="169">
        <v>4482324766452</v>
      </c>
      <c r="E245" s="18" t="s">
        <v>77</v>
      </c>
      <c r="F245" s="17" t="s">
        <v>78</v>
      </c>
      <c r="G245" s="17" t="s">
        <v>14</v>
      </c>
      <c r="H245" s="152" t="s">
        <v>566</v>
      </c>
      <c r="I245" s="159" t="s">
        <v>92</v>
      </c>
      <c r="J245" s="159" t="s">
        <v>1</v>
      </c>
      <c r="K245" s="226" t="s">
        <v>103</v>
      </c>
      <c r="L245" s="159" t="s">
        <v>82</v>
      </c>
      <c r="M245" s="159" t="s">
        <v>131</v>
      </c>
      <c r="N245" s="167" t="s">
        <v>1178</v>
      </c>
      <c r="O245" s="168">
        <v>224232993</v>
      </c>
      <c r="P245" s="154">
        <v>43723636</v>
      </c>
      <c r="Q245" s="159" t="s">
        <v>1179</v>
      </c>
      <c r="R245" s="159" t="s">
        <v>84</v>
      </c>
      <c r="S245" s="153">
        <v>41612</v>
      </c>
      <c r="T245" s="154">
        <v>1128273521</v>
      </c>
      <c r="U245" s="159" t="s">
        <v>1464</v>
      </c>
      <c r="V245" s="159" t="s">
        <v>85</v>
      </c>
      <c r="W245" s="159" t="s">
        <v>86</v>
      </c>
      <c r="X245" s="159">
        <v>63</v>
      </c>
      <c r="Y245" s="159" t="s">
        <v>88</v>
      </c>
      <c r="Z245" s="168">
        <v>67269898</v>
      </c>
      <c r="AA245" s="159" t="s">
        <v>87</v>
      </c>
      <c r="AB245" s="153">
        <v>41612</v>
      </c>
      <c r="AC245" s="153">
        <v>41674</v>
      </c>
      <c r="AD245" s="159" t="s">
        <v>87</v>
      </c>
      <c r="AE245" s="160"/>
      <c r="AF245" s="160"/>
      <c r="AG245" s="161"/>
      <c r="AH245" s="161"/>
      <c r="AI245" s="161"/>
      <c r="AJ245" s="161"/>
      <c r="AK245" s="162"/>
      <c r="AL245" s="162"/>
      <c r="AM245" s="162"/>
      <c r="AN245" s="161"/>
      <c r="AO245" s="161"/>
      <c r="AP245" s="161"/>
      <c r="AQ245" s="161"/>
    </row>
    <row r="246" spans="1:43" s="64" customFormat="1" ht="30.75" customHeight="1" x14ac:dyDescent="0.25">
      <c r="A246" s="17">
        <v>890905211</v>
      </c>
      <c r="B246" s="201" t="s">
        <v>1775</v>
      </c>
      <c r="C246" s="17" t="s">
        <v>76</v>
      </c>
      <c r="D246" s="169">
        <v>4482324766452</v>
      </c>
      <c r="E246" s="18" t="s">
        <v>77</v>
      </c>
      <c r="F246" s="17" t="s">
        <v>78</v>
      </c>
      <c r="G246" s="17" t="s">
        <v>14</v>
      </c>
      <c r="H246" s="152" t="s">
        <v>567</v>
      </c>
      <c r="I246" s="159" t="s">
        <v>92</v>
      </c>
      <c r="J246" s="159" t="s">
        <v>1</v>
      </c>
      <c r="K246" s="226" t="s">
        <v>90</v>
      </c>
      <c r="L246" s="159" t="s">
        <v>82</v>
      </c>
      <c r="M246" s="159" t="s">
        <v>83</v>
      </c>
      <c r="N246" s="167" t="s">
        <v>1180</v>
      </c>
      <c r="O246" s="168">
        <v>200962400</v>
      </c>
      <c r="P246" s="154">
        <v>800147312</v>
      </c>
      <c r="Q246" s="159" t="s">
        <v>1181</v>
      </c>
      <c r="R246" s="159" t="s">
        <v>91</v>
      </c>
      <c r="S246" s="153">
        <v>41613</v>
      </c>
      <c r="T246" s="154">
        <v>71666995</v>
      </c>
      <c r="U246" s="159" t="s">
        <v>1459</v>
      </c>
      <c r="V246" s="159" t="s">
        <v>85</v>
      </c>
      <c r="W246" s="159" t="s">
        <v>86</v>
      </c>
      <c r="X246" s="159">
        <v>27</v>
      </c>
      <c r="Y246" s="159" t="s">
        <v>87</v>
      </c>
      <c r="Z246" s="168">
        <v>0</v>
      </c>
      <c r="AA246" s="159" t="s">
        <v>87</v>
      </c>
      <c r="AB246" s="153">
        <v>41613</v>
      </c>
      <c r="AC246" s="153">
        <v>41639</v>
      </c>
      <c r="AD246" s="159" t="s">
        <v>87</v>
      </c>
      <c r="AE246" s="160"/>
      <c r="AF246" s="160"/>
      <c r="AG246" s="161"/>
      <c r="AH246" s="161"/>
      <c r="AI246" s="161"/>
      <c r="AJ246" s="161"/>
      <c r="AK246" s="162"/>
      <c r="AL246" s="162"/>
      <c r="AM246" s="162"/>
      <c r="AN246" s="162"/>
      <c r="AO246" s="162"/>
      <c r="AP246" s="162"/>
      <c r="AQ246" s="162"/>
    </row>
    <row r="247" spans="1:43" s="64" customFormat="1" ht="30.75" customHeight="1" x14ac:dyDescent="0.25">
      <c r="A247" s="17">
        <v>890905211</v>
      </c>
      <c r="B247" s="201" t="s">
        <v>1775</v>
      </c>
      <c r="C247" s="17" t="s">
        <v>76</v>
      </c>
      <c r="D247" s="169">
        <v>4482324766452</v>
      </c>
      <c r="E247" s="18" t="s">
        <v>77</v>
      </c>
      <c r="F247" s="17" t="s">
        <v>78</v>
      </c>
      <c r="G247" s="17" t="s">
        <v>14</v>
      </c>
      <c r="H247" s="152" t="s">
        <v>568</v>
      </c>
      <c r="I247" s="159" t="s">
        <v>79</v>
      </c>
      <c r="J247" s="271" t="s">
        <v>80</v>
      </c>
      <c r="K247" s="226" t="s">
        <v>90</v>
      </c>
      <c r="L247" s="159" t="s">
        <v>82</v>
      </c>
      <c r="M247" s="159" t="s">
        <v>83</v>
      </c>
      <c r="N247" s="167" t="s">
        <v>1182</v>
      </c>
      <c r="O247" s="168">
        <v>12000000</v>
      </c>
      <c r="P247" s="154">
        <v>890984692</v>
      </c>
      <c r="Q247" s="159" t="s">
        <v>1183</v>
      </c>
      <c r="R247" s="159" t="s">
        <v>91</v>
      </c>
      <c r="S247" s="153">
        <v>41607</v>
      </c>
      <c r="T247" s="154">
        <v>15515518</v>
      </c>
      <c r="U247" s="159" t="s">
        <v>1561</v>
      </c>
      <c r="V247" s="159" t="s">
        <v>85</v>
      </c>
      <c r="W247" s="159" t="s">
        <v>86</v>
      </c>
      <c r="X247" s="159">
        <v>33</v>
      </c>
      <c r="Y247" s="159" t="s">
        <v>87</v>
      </c>
      <c r="Z247" s="168">
        <v>0</v>
      </c>
      <c r="AA247" s="159" t="s">
        <v>87</v>
      </c>
      <c r="AB247" s="153">
        <v>41607</v>
      </c>
      <c r="AC247" s="153">
        <v>41639</v>
      </c>
      <c r="AD247" s="159" t="s">
        <v>87</v>
      </c>
      <c r="AE247" s="160"/>
      <c r="AF247" s="160"/>
      <c r="AG247" s="161"/>
      <c r="AH247" s="161"/>
      <c r="AI247" s="161"/>
      <c r="AJ247" s="161"/>
      <c r="AK247" s="162"/>
      <c r="AL247" s="162"/>
      <c r="AM247" s="162"/>
      <c r="AN247" s="162"/>
      <c r="AO247" s="162"/>
      <c r="AP247" s="162"/>
      <c r="AQ247" s="162"/>
    </row>
    <row r="248" spans="1:43" s="64" customFormat="1" ht="30.75" customHeight="1" x14ac:dyDescent="0.25">
      <c r="A248" s="17">
        <v>890905211</v>
      </c>
      <c r="B248" s="201" t="s">
        <v>1775</v>
      </c>
      <c r="C248" s="17" t="s">
        <v>76</v>
      </c>
      <c r="D248" s="169">
        <v>4482324766452</v>
      </c>
      <c r="E248" s="18" t="s">
        <v>77</v>
      </c>
      <c r="F248" s="17" t="s">
        <v>78</v>
      </c>
      <c r="G248" s="17" t="s">
        <v>14</v>
      </c>
      <c r="H248" s="152" t="s">
        <v>569</v>
      </c>
      <c r="I248" s="159" t="s">
        <v>79</v>
      </c>
      <c r="J248" s="271" t="s">
        <v>80</v>
      </c>
      <c r="K248" s="226" t="s">
        <v>90</v>
      </c>
      <c r="L248" s="159" t="s">
        <v>82</v>
      </c>
      <c r="M248" s="159" t="s">
        <v>83</v>
      </c>
      <c r="N248" s="167" t="s">
        <v>1184</v>
      </c>
      <c r="O248" s="168">
        <v>8000000</v>
      </c>
      <c r="P248" s="154">
        <v>900262873</v>
      </c>
      <c r="Q248" s="159" t="s">
        <v>1185</v>
      </c>
      <c r="R248" s="159" t="s">
        <v>91</v>
      </c>
      <c r="S248" s="153">
        <v>41607</v>
      </c>
      <c r="T248" s="154">
        <v>15515518</v>
      </c>
      <c r="U248" s="159" t="s">
        <v>1561</v>
      </c>
      <c r="V248" s="159" t="s">
        <v>85</v>
      </c>
      <c r="W248" s="159" t="s">
        <v>86</v>
      </c>
      <c r="X248" s="159">
        <v>33</v>
      </c>
      <c r="Y248" s="159" t="s">
        <v>87</v>
      </c>
      <c r="Z248" s="168">
        <v>0</v>
      </c>
      <c r="AA248" s="159" t="s">
        <v>87</v>
      </c>
      <c r="AB248" s="153">
        <v>41607</v>
      </c>
      <c r="AC248" s="153">
        <v>41639</v>
      </c>
      <c r="AD248" s="159" t="s">
        <v>87</v>
      </c>
      <c r="AE248" s="160"/>
      <c r="AF248" s="160"/>
      <c r="AG248" s="161"/>
      <c r="AH248" s="161"/>
      <c r="AI248" s="161"/>
      <c r="AJ248" s="161"/>
      <c r="AK248" s="162"/>
      <c r="AL248" s="162"/>
      <c r="AM248" s="162"/>
      <c r="AN248" s="162"/>
      <c r="AO248" s="162"/>
      <c r="AP248" s="162"/>
      <c r="AQ248" s="162"/>
    </row>
    <row r="249" spans="1:43" s="64" customFormat="1" ht="30.75" customHeight="1" x14ac:dyDescent="0.25">
      <c r="A249" s="17">
        <v>890905211</v>
      </c>
      <c r="B249" s="201" t="s">
        <v>1775</v>
      </c>
      <c r="C249" s="17" t="s">
        <v>76</v>
      </c>
      <c r="D249" s="169">
        <v>4482324766452</v>
      </c>
      <c r="E249" s="18" t="s">
        <v>77</v>
      </c>
      <c r="F249" s="17" t="s">
        <v>78</v>
      </c>
      <c r="G249" s="17" t="s">
        <v>14</v>
      </c>
      <c r="H249" s="152" t="s">
        <v>570</v>
      </c>
      <c r="I249" s="159" t="s">
        <v>79</v>
      </c>
      <c r="J249" s="271" t="s">
        <v>80</v>
      </c>
      <c r="K249" s="226" t="s">
        <v>90</v>
      </c>
      <c r="L249" s="159" t="s">
        <v>82</v>
      </c>
      <c r="M249" s="159" t="s">
        <v>83</v>
      </c>
      <c r="N249" s="167" t="s">
        <v>1186</v>
      </c>
      <c r="O249" s="168">
        <v>11200000</v>
      </c>
      <c r="P249" s="154">
        <v>900407611</v>
      </c>
      <c r="Q249" s="159" t="s">
        <v>1187</v>
      </c>
      <c r="R249" s="159" t="s">
        <v>91</v>
      </c>
      <c r="S249" s="153">
        <v>41607</v>
      </c>
      <c r="T249" s="154">
        <v>15515518</v>
      </c>
      <c r="U249" s="159" t="s">
        <v>1561</v>
      </c>
      <c r="V249" s="159" t="s">
        <v>85</v>
      </c>
      <c r="W249" s="159" t="s">
        <v>86</v>
      </c>
      <c r="X249" s="159">
        <v>33</v>
      </c>
      <c r="Y249" s="159" t="s">
        <v>87</v>
      </c>
      <c r="Z249" s="168">
        <v>0</v>
      </c>
      <c r="AA249" s="159" t="s">
        <v>87</v>
      </c>
      <c r="AB249" s="153">
        <v>41607</v>
      </c>
      <c r="AC249" s="153">
        <v>41639</v>
      </c>
      <c r="AD249" s="159" t="s">
        <v>87</v>
      </c>
      <c r="AE249" s="160"/>
      <c r="AF249" s="160"/>
      <c r="AG249" s="161"/>
      <c r="AH249" s="161"/>
      <c r="AI249" s="161"/>
      <c r="AJ249" s="161"/>
      <c r="AK249" s="162"/>
      <c r="AL249" s="162"/>
      <c r="AM249" s="162"/>
      <c r="AN249" s="162"/>
      <c r="AO249" s="162"/>
      <c r="AP249" s="162"/>
      <c r="AQ249" s="162"/>
    </row>
    <row r="250" spans="1:43" s="64" customFormat="1" ht="30.75" customHeight="1" x14ac:dyDescent="0.25">
      <c r="A250" s="17">
        <v>890905211</v>
      </c>
      <c r="B250" s="201" t="s">
        <v>1775</v>
      </c>
      <c r="C250" s="17" t="s">
        <v>76</v>
      </c>
      <c r="D250" s="169">
        <v>4482324766452</v>
      </c>
      <c r="E250" s="18" t="s">
        <v>77</v>
      </c>
      <c r="F250" s="17" t="s">
        <v>78</v>
      </c>
      <c r="G250" s="17" t="s">
        <v>14</v>
      </c>
      <c r="H250" s="152" t="s">
        <v>571</v>
      </c>
      <c r="I250" s="159" t="s">
        <v>79</v>
      </c>
      <c r="J250" s="271" t="s">
        <v>80</v>
      </c>
      <c r="K250" s="226" t="s">
        <v>90</v>
      </c>
      <c r="L250" s="159" t="s">
        <v>82</v>
      </c>
      <c r="M250" s="159" t="s">
        <v>83</v>
      </c>
      <c r="N250" s="167" t="s">
        <v>1188</v>
      </c>
      <c r="O250" s="168">
        <v>10000000</v>
      </c>
      <c r="P250" s="154">
        <v>811034165</v>
      </c>
      <c r="Q250" s="159" t="s">
        <v>1189</v>
      </c>
      <c r="R250" s="159" t="s">
        <v>91</v>
      </c>
      <c r="S250" s="153">
        <v>41607</v>
      </c>
      <c r="T250" s="154">
        <v>15515518</v>
      </c>
      <c r="U250" s="159" t="s">
        <v>1561</v>
      </c>
      <c r="V250" s="159" t="s">
        <v>85</v>
      </c>
      <c r="W250" s="159" t="s">
        <v>86</v>
      </c>
      <c r="X250" s="159">
        <v>33</v>
      </c>
      <c r="Y250" s="159" t="s">
        <v>87</v>
      </c>
      <c r="Z250" s="168">
        <v>0</v>
      </c>
      <c r="AA250" s="159" t="s">
        <v>87</v>
      </c>
      <c r="AB250" s="153">
        <v>41607</v>
      </c>
      <c r="AC250" s="153">
        <v>41639</v>
      </c>
      <c r="AD250" s="159" t="s">
        <v>87</v>
      </c>
      <c r="AE250" s="160"/>
      <c r="AF250" s="160"/>
      <c r="AG250" s="161"/>
      <c r="AH250" s="161"/>
      <c r="AI250" s="161"/>
      <c r="AJ250" s="161"/>
      <c r="AK250" s="162"/>
      <c r="AL250" s="162"/>
      <c r="AM250" s="162"/>
      <c r="AN250" s="162"/>
      <c r="AO250" s="162"/>
      <c r="AP250" s="162"/>
      <c r="AQ250" s="162"/>
    </row>
    <row r="251" spans="1:43" s="64" customFormat="1" ht="30.75" customHeight="1" x14ac:dyDescent="0.25">
      <c r="A251" s="17">
        <v>890905211</v>
      </c>
      <c r="B251" s="201" t="s">
        <v>1775</v>
      </c>
      <c r="C251" s="17" t="s">
        <v>76</v>
      </c>
      <c r="D251" s="169">
        <v>4482324766452</v>
      </c>
      <c r="E251" s="18" t="s">
        <v>77</v>
      </c>
      <c r="F251" s="17" t="s">
        <v>78</v>
      </c>
      <c r="G251" s="17" t="s">
        <v>14</v>
      </c>
      <c r="H251" s="152" t="s">
        <v>572</v>
      </c>
      <c r="I251" s="159" t="s">
        <v>79</v>
      </c>
      <c r="J251" s="271" t="s">
        <v>80</v>
      </c>
      <c r="K251" s="226" t="s">
        <v>90</v>
      </c>
      <c r="L251" s="159" t="s">
        <v>82</v>
      </c>
      <c r="M251" s="159" t="s">
        <v>83</v>
      </c>
      <c r="N251" s="167" t="s">
        <v>1190</v>
      </c>
      <c r="O251" s="168">
        <v>6800000</v>
      </c>
      <c r="P251" s="154">
        <v>830506888</v>
      </c>
      <c r="Q251" s="159" t="s">
        <v>1191</v>
      </c>
      <c r="R251" s="159" t="s">
        <v>91</v>
      </c>
      <c r="S251" s="153">
        <v>41607</v>
      </c>
      <c r="T251" s="154">
        <v>15515518</v>
      </c>
      <c r="U251" s="159" t="s">
        <v>1561</v>
      </c>
      <c r="V251" s="159" t="s">
        <v>85</v>
      </c>
      <c r="W251" s="159" t="s">
        <v>86</v>
      </c>
      <c r="X251" s="159">
        <v>33</v>
      </c>
      <c r="Y251" s="159" t="s">
        <v>87</v>
      </c>
      <c r="Z251" s="168">
        <v>0</v>
      </c>
      <c r="AA251" s="159" t="s">
        <v>87</v>
      </c>
      <c r="AB251" s="153">
        <v>41607</v>
      </c>
      <c r="AC251" s="153">
        <v>41639</v>
      </c>
      <c r="AD251" s="159" t="s">
        <v>87</v>
      </c>
      <c r="AE251" s="160"/>
      <c r="AF251" s="160"/>
      <c r="AG251" s="161"/>
      <c r="AH251" s="161"/>
      <c r="AI251" s="161"/>
      <c r="AJ251" s="161"/>
      <c r="AK251" s="162"/>
      <c r="AL251" s="162"/>
      <c r="AM251" s="162"/>
      <c r="AN251" s="162"/>
      <c r="AO251" s="162"/>
      <c r="AP251" s="162"/>
      <c r="AQ251" s="162"/>
    </row>
    <row r="252" spans="1:43" s="64" customFormat="1" ht="30.75" customHeight="1" x14ac:dyDescent="0.25">
      <c r="A252" s="17">
        <v>890905211</v>
      </c>
      <c r="B252" s="201" t="s">
        <v>1775</v>
      </c>
      <c r="C252" s="17" t="s">
        <v>76</v>
      </c>
      <c r="D252" s="169">
        <v>4482324766452</v>
      </c>
      <c r="E252" s="18" t="s">
        <v>77</v>
      </c>
      <c r="F252" s="17" t="s">
        <v>78</v>
      </c>
      <c r="G252" s="17" t="s">
        <v>14</v>
      </c>
      <c r="H252" s="152" t="s">
        <v>573</v>
      </c>
      <c r="I252" s="159" t="s">
        <v>79</v>
      </c>
      <c r="J252" s="271" t="s">
        <v>80</v>
      </c>
      <c r="K252" s="226" t="s">
        <v>90</v>
      </c>
      <c r="L252" s="159" t="s">
        <v>82</v>
      </c>
      <c r="M252" s="159" t="s">
        <v>83</v>
      </c>
      <c r="N252" s="167" t="s">
        <v>1192</v>
      </c>
      <c r="O252" s="168">
        <v>6000000</v>
      </c>
      <c r="P252" s="154">
        <v>900044622</v>
      </c>
      <c r="Q252" s="159" t="s">
        <v>1193</v>
      </c>
      <c r="R252" s="159" t="s">
        <v>91</v>
      </c>
      <c r="S252" s="153">
        <v>41607</v>
      </c>
      <c r="T252" s="154">
        <v>15515518</v>
      </c>
      <c r="U252" s="159" t="s">
        <v>1561</v>
      </c>
      <c r="V252" s="159" t="s">
        <v>85</v>
      </c>
      <c r="W252" s="159" t="s">
        <v>86</v>
      </c>
      <c r="X252" s="159">
        <v>33</v>
      </c>
      <c r="Y252" s="159" t="s">
        <v>87</v>
      </c>
      <c r="Z252" s="168">
        <v>0</v>
      </c>
      <c r="AA252" s="159" t="s">
        <v>87</v>
      </c>
      <c r="AB252" s="153">
        <v>41607</v>
      </c>
      <c r="AC252" s="153">
        <v>41639</v>
      </c>
      <c r="AD252" s="159" t="s">
        <v>87</v>
      </c>
      <c r="AE252" s="160"/>
      <c r="AF252" s="160"/>
      <c r="AG252" s="161"/>
      <c r="AH252" s="161"/>
      <c r="AI252" s="161"/>
      <c r="AJ252" s="161"/>
      <c r="AK252" s="162"/>
      <c r="AL252" s="162"/>
      <c r="AM252" s="162"/>
      <c r="AN252" s="162"/>
      <c r="AO252" s="162"/>
      <c r="AP252" s="162"/>
      <c r="AQ252" s="162"/>
    </row>
    <row r="253" spans="1:43" s="64" customFormat="1" ht="30.75" customHeight="1" x14ac:dyDescent="0.25">
      <c r="A253" s="17">
        <v>890905211</v>
      </c>
      <c r="B253" s="201" t="s">
        <v>1775</v>
      </c>
      <c r="C253" s="17" t="s">
        <v>76</v>
      </c>
      <c r="D253" s="169">
        <v>4482324766452</v>
      </c>
      <c r="E253" s="18" t="s">
        <v>77</v>
      </c>
      <c r="F253" s="17" t="s">
        <v>78</v>
      </c>
      <c r="G253" s="17" t="s">
        <v>14</v>
      </c>
      <c r="H253" s="152" t="s">
        <v>574</v>
      </c>
      <c r="I253" s="159" t="s">
        <v>79</v>
      </c>
      <c r="J253" s="271" t="s">
        <v>80</v>
      </c>
      <c r="K253" s="226" t="s">
        <v>90</v>
      </c>
      <c r="L253" s="159" t="s">
        <v>82</v>
      </c>
      <c r="M253" s="159" t="s">
        <v>83</v>
      </c>
      <c r="N253" s="167" t="s">
        <v>1194</v>
      </c>
      <c r="O253" s="168">
        <v>4500000</v>
      </c>
      <c r="P253" s="154">
        <v>811036471</v>
      </c>
      <c r="Q253" s="159" t="s">
        <v>1195</v>
      </c>
      <c r="R253" s="159" t="s">
        <v>91</v>
      </c>
      <c r="S253" s="153">
        <v>41607</v>
      </c>
      <c r="T253" s="154">
        <v>15515518</v>
      </c>
      <c r="U253" s="159" t="s">
        <v>1561</v>
      </c>
      <c r="V253" s="159" t="s">
        <v>85</v>
      </c>
      <c r="W253" s="159" t="s">
        <v>86</v>
      </c>
      <c r="X253" s="159">
        <v>33</v>
      </c>
      <c r="Y253" s="159" t="s">
        <v>87</v>
      </c>
      <c r="Z253" s="168">
        <v>0</v>
      </c>
      <c r="AA253" s="159" t="s">
        <v>87</v>
      </c>
      <c r="AB253" s="153">
        <v>41607</v>
      </c>
      <c r="AC253" s="153">
        <v>41639</v>
      </c>
      <c r="AD253" s="159" t="s">
        <v>87</v>
      </c>
      <c r="AE253" s="160"/>
      <c r="AF253" s="160"/>
      <c r="AG253" s="161"/>
      <c r="AH253" s="161"/>
      <c r="AI253" s="161"/>
      <c r="AJ253" s="161"/>
      <c r="AK253" s="162"/>
      <c r="AL253" s="162"/>
      <c r="AM253" s="162"/>
      <c r="AN253" s="162"/>
      <c r="AO253" s="162"/>
      <c r="AP253" s="162"/>
      <c r="AQ253" s="162"/>
    </row>
    <row r="254" spans="1:43" s="64" customFormat="1" ht="30.75" customHeight="1" x14ac:dyDescent="0.25">
      <c r="A254" s="17">
        <v>890905211</v>
      </c>
      <c r="B254" s="201" t="s">
        <v>1775</v>
      </c>
      <c r="C254" s="17" t="s">
        <v>76</v>
      </c>
      <c r="D254" s="169">
        <v>4482324766452</v>
      </c>
      <c r="E254" s="18" t="s">
        <v>77</v>
      </c>
      <c r="F254" s="17" t="s">
        <v>78</v>
      </c>
      <c r="G254" s="17" t="s">
        <v>14</v>
      </c>
      <c r="H254" s="152" t="s">
        <v>575</v>
      </c>
      <c r="I254" s="159" t="s">
        <v>79</v>
      </c>
      <c r="J254" s="271" t="s">
        <v>80</v>
      </c>
      <c r="K254" s="226" t="s">
        <v>90</v>
      </c>
      <c r="L254" s="159" t="s">
        <v>82</v>
      </c>
      <c r="M254" s="159" t="s">
        <v>83</v>
      </c>
      <c r="N254" s="167" t="s">
        <v>1196</v>
      </c>
      <c r="O254" s="168">
        <v>9000000</v>
      </c>
      <c r="P254" s="154">
        <v>71213874</v>
      </c>
      <c r="Q254" s="159" t="s">
        <v>1197</v>
      </c>
      <c r="R254" s="159" t="s">
        <v>84</v>
      </c>
      <c r="S254" s="153">
        <v>41607</v>
      </c>
      <c r="T254" s="154">
        <v>15515518</v>
      </c>
      <c r="U254" s="159" t="s">
        <v>1561</v>
      </c>
      <c r="V254" s="159" t="s">
        <v>85</v>
      </c>
      <c r="W254" s="159" t="s">
        <v>86</v>
      </c>
      <c r="X254" s="159">
        <v>33</v>
      </c>
      <c r="Y254" s="159" t="s">
        <v>87</v>
      </c>
      <c r="Z254" s="168">
        <v>0</v>
      </c>
      <c r="AA254" s="159" t="s">
        <v>87</v>
      </c>
      <c r="AB254" s="153">
        <v>41607</v>
      </c>
      <c r="AC254" s="153">
        <v>41639</v>
      </c>
      <c r="AD254" s="159" t="s">
        <v>87</v>
      </c>
      <c r="AE254" s="160"/>
      <c r="AF254" s="160"/>
      <c r="AG254" s="161"/>
      <c r="AH254" s="161"/>
      <c r="AI254" s="161"/>
      <c r="AJ254" s="161"/>
      <c r="AK254" s="162"/>
      <c r="AL254" s="162"/>
      <c r="AM254" s="162"/>
      <c r="AN254" s="162"/>
      <c r="AO254" s="162"/>
      <c r="AP254" s="162"/>
      <c r="AQ254" s="162"/>
    </row>
    <row r="255" spans="1:43" s="64" customFormat="1" ht="30.75" customHeight="1" x14ac:dyDescent="0.25">
      <c r="A255" s="17">
        <v>890905211</v>
      </c>
      <c r="B255" s="201" t="s">
        <v>1775</v>
      </c>
      <c r="C255" s="17" t="s">
        <v>76</v>
      </c>
      <c r="D255" s="169">
        <v>4482324766452</v>
      </c>
      <c r="E255" s="18" t="s">
        <v>77</v>
      </c>
      <c r="F255" s="17" t="s">
        <v>78</v>
      </c>
      <c r="G255" s="17" t="s">
        <v>14</v>
      </c>
      <c r="H255" s="152" t="s">
        <v>576</v>
      </c>
      <c r="I255" s="159" t="s">
        <v>79</v>
      </c>
      <c r="J255" s="271" t="s">
        <v>80</v>
      </c>
      <c r="K255" s="226" t="s">
        <v>90</v>
      </c>
      <c r="L255" s="159" t="s">
        <v>82</v>
      </c>
      <c r="M255" s="159" t="s">
        <v>83</v>
      </c>
      <c r="N255" s="167" t="s">
        <v>1198</v>
      </c>
      <c r="O255" s="168">
        <v>8100000</v>
      </c>
      <c r="P255" s="154">
        <v>890931962</v>
      </c>
      <c r="Q255" s="159" t="s">
        <v>1199</v>
      </c>
      <c r="R255" s="159" t="s">
        <v>91</v>
      </c>
      <c r="S255" s="153">
        <v>41607</v>
      </c>
      <c r="T255" s="154">
        <v>15515518</v>
      </c>
      <c r="U255" s="159" t="s">
        <v>1561</v>
      </c>
      <c r="V255" s="159" t="s">
        <v>85</v>
      </c>
      <c r="W255" s="159" t="s">
        <v>86</v>
      </c>
      <c r="X255" s="159">
        <v>33</v>
      </c>
      <c r="Y255" s="159" t="s">
        <v>87</v>
      </c>
      <c r="Z255" s="168">
        <v>0</v>
      </c>
      <c r="AA255" s="159" t="s">
        <v>87</v>
      </c>
      <c r="AB255" s="153">
        <v>41607</v>
      </c>
      <c r="AC255" s="153">
        <v>41639</v>
      </c>
      <c r="AD255" s="159" t="s">
        <v>87</v>
      </c>
      <c r="AE255" s="160"/>
      <c r="AF255" s="160"/>
      <c r="AG255" s="161"/>
      <c r="AH255" s="161"/>
      <c r="AI255" s="161"/>
      <c r="AJ255" s="161"/>
      <c r="AK255" s="162"/>
      <c r="AL255" s="162"/>
      <c r="AM255" s="162"/>
      <c r="AN255" s="162"/>
      <c r="AO255" s="162"/>
      <c r="AP255" s="162"/>
      <c r="AQ255" s="162"/>
    </row>
    <row r="256" spans="1:43" s="64" customFormat="1" ht="30.75" customHeight="1" x14ac:dyDescent="0.25">
      <c r="A256" s="17">
        <v>890905211</v>
      </c>
      <c r="B256" s="201" t="s">
        <v>1775</v>
      </c>
      <c r="C256" s="17" t="s">
        <v>76</v>
      </c>
      <c r="D256" s="169">
        <v>4482324766452</v>
      </c>
      <c r="E256" s="18" t="s">
        <v>77</v>
      </c>
      <c r="F256" s="17" t="s">
        <v>78</v>
      </c>
      <c r="G256" s="17" t="s">
        <v>14</v>
      </c>
      <c r="H256" s="152" t="s">
        <v>577</v>
      </c>
      <c r="I256" s="159" t="s">
        <v>79</v>
      </c>
      <c r="J256" s="271" t="s">
        <v>80</v>
      </c>
      <c r="K256" s="226" t="s">
        <v>90</v>
      </c>
      <c r="L256" s="159" t="s">
        <v>82</v>
      </c>
      <c r="M256" s="159" t="s">
        <v>83</v>
      </c>
      <c r="N256" s="167" t="s">
        <v>1200</v>
      </c>
      <c r="O256" s="168">
        <v>7500000</v>
      </c>
      <c r="P256" s="154">
        <v>811033633</v>
      </c>
      <c r="Q256" s="159" t="s">
        <v>1201</v>
      </c>
      <c r="R256" s="159" t="s">
        <v>91</v>
      </c>
      <c r="S256" s="153">
        <v>41607</v>
      </c>
      <c r="T256" s="154">
        <v>15515518</v>
      </c>
      <c r="U256" s="159" t="s">
        <v>1561</v>
      </c>
      <c r="V256" s="159" t="s">
        <v>85</v>
      </c>
      <c r="W256" s="159" t="s">
        <v>86</v>
      </c>
      <c r="X256" s="159">
        <v>33</v>
      </c>
      <c r="Y256" s="159" t="s">
        <v>87</v>
      </c>
      <c r="Z256" s="168">
        <v>0</v>
      </c>
      <c r="AA256" s="159" t="s">
        <v>87</v>
      </c>
      <c r="AB256" s="153">
        <v>41607</v>
      </c>
      <c r="AC256" s="153">
        <v>41639</v>
      </c>
      <c r="AD256" s="159" t="s">
        <v>87</v>
      </c>
      <c r="AE256" s="160"/>
      <c r="AF256" s="160"/>
      <c r="AG256" s="161"/>
      <c r="AH256" s="161"/>
      <c r="AI256" s="161"/>
      <c r="AJ256" s="161"/>
      <c r="AK256" s="162"/>
      <c r="AL256" s="162"/>
      <c r="AM256" s="162"/>
      <c r="AN256" s="162"/>
      <c r="AO256" s="162"/>
      <c r="AP256" s="162"/>
      <c r="AQ256" s="162"/>
    </row>
    <row r="257" spans="1:43" s="64" customFormat="1" ht="30.75" customHeight="1" x14ac:dyDescent="0.25">
      <c r="A257" s="17">
        <v>890905211</v>
      </c>
      <c r="B257" s="201" t="s">
        <v>1775</v>
      </c>
      <c r="C257" s="17" t="s">
        <v>76</v>
      </c>
      <c r="D257" s="169">
        <v>4482324766452</v>
      </c>
      <c r="E257" s="18" t="s">
        <v>77</v>
      </c>
      <c r="F257" s="17" t="s">
        <v>78</v>
      </c>
      <c r="G257" s="17" t="s">
        <v>14</v>
      </c>
      <c r="H257" s="152" t="s">
        <v>578</v>
      </c>
      <c r="I257" s="159" t="s">
        <v>79</v>
      </c>
      <c r="J257" s="271" t="s">
        <v>80</v>
      </c>
      <c r="K257" s="226" t="s">
        <v>90</v>
      </c>
      <c r="L257" s="159" t="s">
        <v>82</v>
      </c>
      <c r="M257" s="159" t="s">
        <v>83</v>
      </c>
      <c r="N257" s="167" t="s">
        <v>1202</v>
      </c>
      <c r="O257" s="168">
        <v>3400000</v>
      </c>
      <c r="P257" s="154">
        <v>900332165</v>
      </c>
      <c r="Q257" s="159" t="s">
        <v>1203</v>
      </c>
      <c r="R257" s="159" t="s">
        <v>91</v>
      </c>
      <c r="S257" s="153">
        <v>41607</v>
      </c>
      <c r="T257" s="154">
        <v>15515518</v>
      </c>
      <c r="U257" s="159" t="s">
        <v>1561</v>
      </c>
      <c r="V257" s="159" t="s">
        <v>85</v>
      </c>
      <c r="W257" s="159" t="s">
        <v>86</v>
      </c>
      <c r="X257" s="159">
        <v>33</v>
      </c>
      <c r="Y257" s="159" t="s">
        <v>87</v>
      </c>
      <c r="Z257" s="168">
        <v>0</v>
      </c>
      <c r="AA257" s="159" t="s">
        <v>87</v>
      </c>
      <c r="AB257" s="153">
        <v>41607</v>
      </c>
      <c r="AC257" s="153">
        <v>41639</v>
      </c>
      <c r="AD257" s="159" t="s">
        <v>87</v>
      </c>
      <c r="AE257" s="160"/>
      <c r="AF257" s="160"/>
      <c r="AG257" s="161"/>
      <c r="AH257" s="161"/>
      <c r="AI257" s="161"/>
      <c r="AJ257" s="161"/>
      <c r="AK257" s="162"/>
      <c r="AL257" s="162"/>
      <c r="AM257" s="162"/>
      <c r="AN257" s="162"/>
      <c r="AO257" s="162"/>
      <c r="AP257" s="162"/>
      <c r="AQ257" s="162"/>
    </row>
    <row r="258" spans="1:43" s="64" customFormat="1" ht="30.75" customHeight="1" x14ac:dyDescent="0.25">
      <c r="A258" s="17">
        <v>890905211</v>
      </c>
      <c r="B258" s="201" t="s">
        <v>1775</v>
      </c>
      <c r="C258" s="17" t="s">
        <v>76</v>
      </c>
      <c r="D258" s="169">
        <v>4482324766452</v>
      </c>
      <c r="E258" s="18" t="s">
        <v>77</v>
      </c>
      <c r="F258" s="17" t="s">
        <v>78</v>
      </c>
      <c r="G258" s="17" t="s">
        <v>14</v>
      </c>
      <c r="H258" s="152">
        <v>4600051695</v>
      </c>
      <c r="I258" s="159" t="s">
        <v>89</v>
      </c>
      <c r="J258" s="271" t="s">
        <v>80</v>
      </c>
      <c r="K258" s="226" t="s">
        <v>90</v>
      </c>
      <c r="L258" s="159" t="s">
        <v>82</v>
      </c>
      <c r="M258" s="159" t="s">
        <v>83</v>
      </c>
      <c r="N258" s="167" t="s">
        <v>1204</v>
      </c>
      <c r="O258" s="168">
        <v>37120000</v>
      </c>
      <c r="P258" s="154">
        <v>811042404</v>
      </c>
      <c r="Q258" s="159" t="s">
        <v>1205</v>
      </c>
      <c r="R258" s="159" t="s">
        <v>91</v>
      </c>
      <c r="S258" s="153">
        <v>41617</v>
      </c>
      <c r="T258" s="154">
        <v>8851085</v>
      </c>
      <c r="U258" s="159" t="s">
        <v>1579</v>
      </c>
      <c r="V258" s="159" t="s">
        <v>85</v>
      </c>
      <c r="W258" s="159" t="s">
        <v>86</v>
      </c>
      <c r="X258" s="159">
        <v>365</v>
      </c>
      <c r="Y258" s="159" t="s">
        <v>87</v>
      </c>
      <c r="Z258" s="168">
        <v>0</v>
      </c>
      <c r="AA258" s="159" t="s">
        <v>87</v>
      </c>
      <c r="AB258" s="153">
        <v>41617</v>
      </c>
      <c r="AC258" s="153">
        <v>41981</v>
      </c>
      <c r="AD258" s="159" t="s">
        <v>88</v>
      </c>
      <c r="AE258" s="160"/>
      <c r="AF258" s="160"/>
      <c r="AG258" s="161"/>
      <c r="AH258" s="161"/>
      <c r="AI258" s="161"/>
      <c r="AJ258" s="161"/>
      <c r="AK258" s="162"/>
      <c r="AL258" s="162"/>
      <c r="AM258" s="162"/>
      <c r="AN258" s="162"/>
      <c r="AO258" s="162"/>
      <c r="AP258" s="162"/>
      <c r="AQ258" s="162"/>
    </row>
    <row r="259" spans="1:43" s="64" customFormat="1" ht="30.75" customHeight="1" x14ac:dyDescent="0.25">
      <c r="A259" s="17">
        <v>890905211</v>
      </c>
      <c r="B259" s="201" t="s">
        <v>1775</v>
      </c>
      <c r="C259" s="17" t="s">
        <v>76</v>
      </c>
      <c r="D259" s="169">
        <v>4482324766452</v>
      </c>
      <c r="E259" s="18" t="s">
        <v>77</v>
      </c>
      <c r="F259" s="17" t="s">
        <v>78</v>
      </c>
      <c r="G259" s="17" t="s">
        <v>14</v>
      </c>
      <c r="H259" s="152" t="s">
        <v>579</v>
      </c>
      <c r="I259" s="159" t="s">
        <v>92</v>
      </c>
      <c r="J259" s="159" t="s">
        <v>1</v>
      </c>
      <c r="K259" s="226" t="s">
        <v>95</v>
      </c>
      <c r="L259" s="159" t="s">
        <v>82</v>
      </c>
      <c r="M259" s="159" t="s">
        <v>83</v>
      </c>
      <c r="N259" s="167" t="s">
        <v>1206</v>
      </c>
      <c r="O259" s="168">
        <v>63925280</v>
      </c>
      <c r="P259" s="154">
        <v>830001516</v>
      </c>
      <c r="Q259" s="159" t="s">
        <v>1207</v>
      </c>
      <c r="R259" s="159" t="s">
        <v>91</v>
      </c>
      <c r="S259" s="153">
        <v>41610</v>
      </c>
      <c r="T259" s="154">
        <v>71311703</v>
      </c>
      <c r="U259" s="159" t="s">
        <v>1439</v>
      </c>
      <c r="V259" s="159" t="s">
        <v>85</v>
      </c>
      <c r="W259" s="159" t="s">
        <v>86</v>
      </c>
      <c r="X259" s="159">
        <v>366</v>
      </c>
      <c r="Y259" s="159" t="s">
        <v>87</v>
      </c>
      <c r="Z259" s="168">
        <v>0</v>
      </c>
      <c r="AA259" s="159" t="s">
        <v>87</v>
      </c>
      <c r="AB259" s="153">
        <v>41610</v>
      </c>
      <c r="AC259" s="153">
        <v>41975</v>
      </c>
      <c r="AD259" s="159" t="s">
        <v>88</v>
      </c>
      <c r="AE259" s="160"/>
      <c r="AF259" s="160"/>
      <c r="AG259" s="161"/>
      <c r="AH259" s="161"/>
      <c r="AI259" s="161"/>
      <c r="AJ259" s="161"/>
      <c r="AK259" s="162"/>
      <c r="AL259" s="162"/>
      <c r="AM259" s="162"/>
      <c r="AN259" s="162"/>
      <c r="AO259" s="162"/>
      <c r="AP259" s="162"/>
      <c r="AQ259" s="162"/>
    </row>
    <row r="260" spans="1:43" s="64" customFormat="1" ht="30.75" customHeight="1" x14ac:dyDescent="0.25">
      <c r="A260" s="17">
        <v>890905211</v>
      </c>
      <c r="B260" s="201" t="s">
        <v>1775</v>
      </c>
      <c r="C260" s="17" t="s">
        <v>76</v>
      </c>
      <c r="D260" s="169">
        <v>4482324766452</v>
      </c>
      <c r="E260" s="18" t="s">
        <v>77</v>
      </c>
      <c r="F260" s="17" t="s">
        <v>78</v>
      </c>
      <c r="G260" s="17" t="s">
        <v>14</v>
      </c>
      <c r="H260" s="152" t="s">
        <v>580</v>
      </c>
      <c r="I260" s="159" t="s">
        <v>97</v>
      </c>
      <c r="J260" s="159" t="s">
        <v>106</v>
      </c>
      <c r="K260" s="226" t="s">
        <v>108</v>
      </c>
      <c r="L260" s="159" t="s">
        <v>82</v>
      </c>
      <c r="M260" s="159" t="s">
        <v>83</v>
      </c>
      <c r="N260" s="167" t="s">
        <v>1208</v>
      </c>
      <c r="O260" s="168">
        <v>1189054888</v>
      </c>
      <c r="P260" s="154">
        <v>900675356</v>
      </c>
      <c r="Q260" s="159" t="s">
        <v>1209</v>
      </c>
      <c r="R260" s="159" t="s">
        <v>91</v>
      </c>
      <c r="S260" s="153">
        <v>41607</v>
      </c>
      <c r="T260" s="154">
        <v>43500613</v>
      </c>
      <c r="U260" s="159" t="s">
        <v>1596</v>
      </c>
      <c r="V260" s="159" t="s">
        <v>85</v>
      </c>
      <c r="W260" s="159" t="s">
        <v>86</v>
      </c>
      <c r="X260" s="159">
        <v>745</v>
      </c>
      <c r="Y260" s="159" t="s">
        <v>87</v>
      </c>
      <c r="Z260" s="168">
        <v>0</v>
      </c>
      <c r="AA260" s="159" t="s">
        <v>87</v>
      </c>
      <c r="AB260" s="153">
        <v>41625</v>
      </c>
      <c r="AC260" s="153">
        <v>42369</v>
      </c>
      <c r="AD260" s="159" t="s">
        <v>88</v>
      </c>
      <c r="AE260" s="160"/>
      <c r="AF260" s="160"/>
      <c r="AG260" s="161"/>
      <c r="AH260" s="161"/>
      <c r="AI260" s="161"/>
      <c r="AJ260" s="161"/>
      <c r="AK260" s="175">
        <v>41423</v>
      </c>
      <c r="AL260" s="175">
        <v>41640</v>
      </c>
      <c r="AM260" s="175">
        <v>42369</v>
      </c>
      <c r="AN260" s="168">
        <f>6387667772+6370442978</f>
        <v>12758110750</v>
      </c>
      <c r="AO260" s="168">
        <v>0</v>
      </c>
      <c r="AP260" s="168">
        <v>0</v>
      </c>
      <c r="AQ260" s="168">
        <v>1129084593</v>
      </c>
    </row>
    <row r="261" spans="1:43" s="64" customFormat="1" ht="30.75" customHeight="1" x14ac:dyDescent="0.25">
      <c r="A261" s="17">
        <v>890905211</v>
      </c>
      <c r="B261" s="201" t="s">
        <v>1775</v>
      </c>
      <c r="C261" s="17" t="s">
        <v>76</v>
      </c>
      <c r="D261" s="169">
        <v>4482324766452</v>
      </c>
      <c r="E261" s="18" t="s">
        <v>77</v>
      </c>
      <c r="F261" s="17" t="s">
        <v>78</v>
      </c>
      <c r="G261" s="17" t="s">
        <v>14</v>
      </c>
      <c r="H261" s="152">
        <v>4600051702</v>
      </c>
      <c r="I261" s="159" t="s">
        <v>92</v>
      </c>
      <c r="J261" s="159" t="s">
        <v>1</v>
      </c>
      <c r="K261" s="226" t="s">
        <v>103</v>
      </c>
      <c r="L261" s="159" t="s">
        <v>82</v>
      </c>
      <c r="M261" s="159" t="s">
        <v>131</v>
      </c>
      <c r="N261" s="167" t="s">
        <v>1210</v>
      </c>
      <c r="O261" s="168">
        <v>275995238</v>
      </c>
      <c r="P261" s="154">
        <v>15435479</v>
      </c>
      <c r="Q261" s="159" t="s">
        <v>744</v>
      </c>
      <c r="R261" s="159" t="s">
        <v>84</v>
      </c>
      <c r="S261" s="153">
        <v>41612</v>
      </c>
      <c r="T261" s="154">
        <v>900682433</v>
      </c>
      <c r="U261" s="159" t="s">
        <v>1763</v>
      </c>
      <c r="V261" s="159" t="s">
        <v>111</v>
      </c>
      <c r="W261" s="159" t="s">
        <v>86</v>
      </c>
      <c r="X261" s="159">
        <v>91</v>
      </c>
      <c r="Y261" s="159" t="s">
        <v>88</v>
      </c>
      <c r="Z261" s="168">
        <v>26246227</v>
      </c>
      <c r="AA261" s="159" t="s">
        <v>87</v>
      </c>
      <c r="AB261" s="153">
        <v>41612</v>
      </c>
      <c r="AC261" s="153">
        <v>41702</v>
      </c>
      <c r="AD261" s="159" t="s">
        <v>87</v>
      </c>
      <c r="AE261" s="160"/>
      <c r="AF261" s="160"/>
      <c r="AG261" s="161"/>
      <c r="AH261" s="161"/>
      <c r="AI261" s="161"/>
      <c r="AJ261" s="161"/>
      <c r="AK261" s="175">
        <v>41498</v>
      </c>
      <c r="AL261" s="175">
        <v>41640</v>
      </c>
      <c r="AM261" s="175">
        <v>42004</v>
      </c>
      <c r="AN261" s="168">
        <v>188507816</v>
      </c>
      <c r="AO261" s="168">
        <v>0</v>
      </c>
      <c r="AP261" s="168">
        <v>0</v>
      </c>
      <c r="AQ261" s="168">
        <v>188507816</v>
      </c>
    </row>
    <row r="262" spans="1:43" s="64" customFormat="1" ht="30.75" customHeight="1" x14ac:dyDescent="0.25">
      <c r="A262" s="17">
        <v>890905211</v>
      </c>
      <c r="B262" s="201" t="s">
        <v>1775</v>
      </c>
      <c r="C262" s="17" t="s">
        <v>76</v>
      </c>
      <c r="D262" s="169">
        <v>4482324766452</v>
      </c>
      <c r="E262" s="18" t="s">
        <v>77</v>
      </c>
      <c r="F262" s="17" t="s">
        <v>78</v>
      </c>
      <c r="G262" s="17" t="s">
        <v>14</v>
      </c>
      <c r="H262" s="152" t="s">
        <v>581</v>
      </c>
      <c r="I262" s="159" t="s">
        <v>97</v>
      </c>
      <c r="J262" s="159" t="s">
        <v>106</v>
      </c>
      <c r="K262" s="226" t="s">
        <v>108</v>
      </c>
      <c r="L262" s="159" t="s">
        <v>82</v>
      </c>
      <c r="M262" s="159" t="s">
        <v>83</v>
      </c>
      <c r="N262" s="167" t="s">
        <v>1208</v>
      </c>
      <c r="O262" s="168">
        <v>395291629</v>
      </c>
      <c r="P262" s="154">
        <v>900675356</v>
      </c>
      <c r="Q262" s="159" t="s">
        <v>1209</v>
      </c>
      <c r="R262" s="159" t="s">
        <v>91</v>
      </c>
      <c r="S262" s="153">
        <v>41607</v>
      </c>
      <c r="T262" s="154">
        <v>43500613</v>
      </c>
      <c r="U262" s="159" t="s">
        <v>1597</v>
      </c>
      <c r="V262" s="159" t="s">
        <v>85</v>
      </c>
      <c r="W262" s="159" t="s">
        <v>86</v>
      </c>
      <c r="X262" s="159">
        <v>570</v>
      </c>
      <c r="Y262" s="159" t="s">
        <v>87</v>
      </c>
      <c r="Z262" s="168">
        <v>0</v>
      </c>
      <c r="AA262" s="159" t="s">
        <v>87</v>
      </c>
      <c r="AB262" s="153">
        <v>41625</v>
      </c>
      <c r="AC262" s="153">
        <v>42194</v>
      </c>
      <c r="AD262" s="159" t="s">
        <v>88</v>
      </c>
      <c r="AE262" s="160"/>
      <c r="AF262" s="160"/>
      <c r="AG262" s="161"/>
      <c r="AH262" s="161"/>
      <c r="AI262" s="161"/>
      <c r="AJ262" s="161"/>
      <c r="AK262" s="175">
        <v>41423</v>
      </c>
      <c r="AL262" s="175">
        <v>41640</v>
      </c>
      <c r="AM262" s="175">
        <v>42369</v>
      </c>
      <c r="AN262" s="168">
        <f>6387667772+6370442978</f>
        <v>12758110750</v>
      </c>
      <c r="AO262" s="168">
        <v>0</v>
      </c>
      <c r="AP262" s="168">
        <v>0</v>
      </c>
      <c r="AQ262" s="168">
        <v>342195819</v>
      </c>
    </row>
    <row r="263" spans="1:43" s="64" customFormat="1" ht="30.75" customHeight="1" x14ac:dyDescent="0.25">
      <c r="A263" s="17">
        <v>890905211</v>
      </c>
      <c r="B263" s="201" t="s">
        <v>1775</v>
      </c>
      <c r="C263" s="17" t="s">
        <v>76</v>
      </c>
      <c r="D263" s="169">
        <v>4482324766452</v>
      </c>
      <c r="E263" s="18" t="s">
        <v>77</v>
      </c>
      <c r="F263" s="17" t="s">
        <v>78</v>
      </c>
      <c r="G263" s="17" t="s">
        <v>14</v>
      </c>
      <c r="H263" s="152" t="s">
        <v>582</v>
      </c>
      <c r="I263" s="159" t="s">
        <v>105</v>
      </c>
      <c r="J263" s="271" t="s">
        <v>80</v>
      </c>
      <c r="K263" s="226" t="s">
        <v>103</v>
      </c>
      <c r="L263" s="159" t="s">
        <v>82</v>
      </c>
      <c r="M263" s="159" t="s">
        <v>131</v>
      </c>
      <c r="N263" s="167" t="s">
        <v>1211</v>
      </c>
      <c r="O263" s="168">
        <v>770781218</v>
      </c>
      <c r="P263" s="154">
        <v>900191916</v>
      </c>
      <c r="Q263" s="159" t="s">
        <v>1212</v>
      </c>
      <c r="R263" s="159" t="s">
        <v>84</v>
      </c>
      <c r="S263" s="153">
        <v>41610</v>
      </c>
      <c r="T263" s="154">
        <v>900682440</v>
      </c>
      <c r="U263" s="159" t="s">
        <v>1764</v>
      </c>
      <c r="V263" s="159" t="s">
        <v>111</v>
      </c>
      <c r="W263" s="159" t="s">
        <v>86</v>
      </c>
      <c r="X263" s="159">
        <v>30</v>
      </c>
      <c r="Y263" s="159" t="s">
        <v>88</v>
      </c>
      <c r="Z263" s="168">
        <v>71478299</v>
      </c>
      <c r="AA263" s="219"/>
      <c r="AB263" s="153"/>
      <c r="AC263" s="153"/>
      <c r="AD263" s="159" t="s">
        <v>87</v>
      </c>
      <c r="AE263" s="160"/>
      <c r="AF263" s="160"/>
      <c r="AG263" s="161"/>
      <c r="AH263" s="161"/>
      <c r="AI263" s="161"/>
      <c r="AJ263" s="161"/>
      <c r="AK263" s="175">
        <v>41498</v>
      </c>
      <c r="AL263" s="175">
        <v>41640</v>
      </c>
      <c r="AM263" s="175">
        <v>42004</v>
      </c>
      <c r="AN263" s="168">
        <v>532520222</v>
      </c>
      <c r="AO263" s="168">
        <v>0</v>
      </c>
      <c r="AP263" s="168">
        <v>0</v>
      </c>
      <c r="AQ263" s="168">
        <v>532520222</v>
      </c>
    </row>
    <row r="264" spans="1:43" s="64" customFormat="1" ht="30.75" customHeight="1" x14ac:dyDescent="0.25">
      <c r="A264" s="17">
        <v>890905211</v>
      </c>
      <c r="B264" s="201" t="s">
        <v>1775</v>
      </c>
      <c r="C264" s="17" t="s">
        <v>76</v>
      </c>
      <c r="D264" s="169">
        <v>4482324766452</v>
      </c>
      <c r="E264" s="18" t="s">
        <v>77</v>
      </c>
      <c r="F264" s="17" t="s">
        <v>78</v>
      </c>
      <c r="G264" s="17" t="s">
        <v>14</v>
      </c>
      <c r="H264" s="152" t="s">
        <v>583</v>
      </c>
      <c r="I264" s="159" t="s">
        <v>79</v>
      </c>
      <c r="J264" s="271" t="s">
        <v>80</v>
      </c>
      <c r="K264" s="226" t="s">
        <v>90</v>
      </c>
      <c r="L264" s="159" t="s">
        <v>82</v>
      </c>
      <c r="M264" s="159" t="s">
        <v>83</v>
      </c>
      <c r="N264" s="167" t="s">
        <v>1213</v>
      </c>
      <c r="O264" s="168">
        <v>7500000</v>
      </c>
      <c r="P264" s="154">
        <v>890901389</v>
      </c>
      <c r="Q264" s="159" t="s">
        <v>770</v>
      </c>
      <c r="R264" s="159" t="s">
        <v>91</v>
      </c>
      <c r="S264" s="153">
        <v>41607</v>
      </c>
      <c r="T264" s="154">
        <v>15515518</v>
      </c>
      <c r="U264" s="159" t="s">
        <v>1561</v>
      </c>
      <c r="V264" s="159" t="s">
        <v>85</v>
      </c>
      <c r="W264" s="159" t="s">
        <v>86</v>
      </c>
      <c r="X264" s="159">
        <v>30</v>
      </c>
      <c r="Y264" s="159" t="s">
        <v>87</v>
      </c>
      <c r="Z264" s="168">
        <v>0</v>
      </c>
      <c r="AA264" s="159" t="s">
        <v>87</v>
      </c>
      <c r="AB264" s="153">
        <v>41610</v>
      </c>
      <c r="AC264" s="153">
        <v>41639</v>
      </c>
      <c r="AD264" s="159" t="s">
        <v>87</v>
      </c>
      <c r="AE264" s="160"/>
      <c r="AF264" s="160"/>
      <c r="AG264" s="161"/>
      <c r="AH264" s="161"/>
      <c r="AI264" s="161"/>
      <c r="AJ264" s="161"/>
      <c r="AK264" s="162"/>
      <c r="AL264" s="162"/>
      <c r="AM264" s="162"/>
      <c r="AN264" s="162"/>
      <c r="AO264" s="162"/>
      <c r="AP264" s="162"/>
      <c r="AQ264" s="162"/>
    </row>
    <row r="265" spans="1:43" s="64" customFormat="1" ht="30.75" customHeight="1" x14ac:dyDescent="0.25">
      <c r="A265" s="17">
        <v>890905211</v>
      </c>
      <c r="B265" s="201" t="s">
        <v>1775</v>
      </c>
      <c r="C265" s="17" t="s">
        <v>76</v>
      </c>
      <c r="D265" s="169">
        <v>4482324766452</v>
      </c>
      <c r="E265" s="18" t="s">
        <v>77</v>
      </c>
      <c r="F265" s="17" t="s">
        <v>78</v>
      </c>
      <c r="G265" s="17" t="s">
        <v>14</v>
      </c>
      <c r="H265" s="152" t="s">
        <v>584</v>
      </c>
      <c r="I265" s="159" t="s">
        <v>79</v>
      </c>
      <c r="J265" s="271" t="s">
        <v>80</v>
      </c>
      <c r="K265" s="226" t="s">
        <v>90</v>
      </c>
      <c r="L265" s="159" t="s">
        <v>82</v>
      </c>
      <c r="M265" s="159" t="s">
        <v>83</v>
      </c>
      <c r="N265" s="167" t="s">
        <v>1214</v>
      </c>
      <c r="O265" s="168">
        <v>8800000</v>
      </c>
      <c r="P265" s="154">
        <v>800180003</v>
      </c>
      <c r="Q265" s="159" t="s">
        <v>1215</v>
      </c>
      <c r="R265" s="159" t="s">
        <v>91</v>
      </c>
      <c r="S265" s="153">
        <v>41607</v>
      </c>
      <c r="T265" s="154">
        <v>15515518</v>
      </c>
      <c r="U265" s="159" t="s">
        <v>1561</v>
      </c>
      <c r="V265" s="159" t="s">
        <v>85</v>
      </c>
      <c r="W265" s="159" t="s">
        <v>86</v>
      </c>
      <c r="X265" s="159">
        <v>30</v>
      </c>
      <c r="Y265" s="159" t="s">
        <v>87</v>
      </c>
      <c r="Z265" s="168">
        <v>0</v>
      </c>
      <c r="AA265" s="159" t="s">
        <v>87</v>
      </c>
      <c r="AB265" s="153">
        <v>41610</v>
      </c>
      <c r="AC265" s="153">
        <v>41639</v>
      </c>
      <c r="AD265" s="159" t="s">
        <v>87</v>
      </c>
      <c r="AE265" s="160"/>
      <c r="AF265" s="160"/>
      <c r="AG265" s="161"/>
      <c r="AH265" s="161"/>
      <c r="AI265" s="161"/>
      <c r="AJ265" s="161"/>
      <c r="AK265" s="162"/>
      <c r="AL265" s="162"/>
      <c r="AM265" s="162"/>
      <c r="AN265" s="162"/>
      <c r="AO265" s="162"/>
      <c r="AP265" s="162"/>
      <c r="AQ265" s="162"/>
    </row>
    <row r="266" spans="1:43" s="64" customFormat="1" ht="30.75" customHeight="1" x14ac:dyDescent="0.25">
      <c r="A266" s="17">
        <v>890905211</v>
      </c>
      <c r="B266" s="201" t="s">
        <v>1775</v>
      </c>
      <c r="C266" s="17" t="s">
        <v>76</v>
      </c>
      <c r="D266" s="169">
        <v>4482324766452</v>
      </c>
      <c r="E266" s="18" t="s">
        <v>77</v>
      </c>
      <c r="F266" s="17" t="s">
        <v>78</v>
      </c>
      <c r="G266" s="17" t="s">
        <v>14</v>
      </c>
      <c r="H266" s="152" t="s">
        <v>585</v>
      </c>
      <c r="I266" s="159" t="s">
        <v>79</v>
      </c>
      <c r="J266" s="271" t="s">
        <v>80</v>
      </c>
      <c r="K266" s="226" t="s">
        <v>90</v>
      </c>
      <c r="L266" s="159" t="s">
        <v>82</v>
      </c>
      <c r="M266" s="159" t="s">
        <v>83</v>
      </c>
      <c r="N266" s="167" t="s">
        <v>1216</v>
      </c>
      <c r="O266" s="168">
        <v>6000000</v>
      </c>
      <c r="P266" s="154">
        <v>1037600420</v>
      </c>
      <c r="Q266" s="159" t="s">
        <v>1217</v>
      </c>
      <c r="R266" s="159" t="s">
        <v>84</v>
      </c>
      <c r="S266" s="153">
        <v>41607</v>
      </c>
      <c r="T266" s="154">
        <v>15515518</v>
      </c>
      <c r="U266" s="159" t="s">
        <v>1561</v>
      </c>
      <c r="V266" s="159" t="s">
        <v>85</v>
      </c>
      <c r="W266" s="159" t="s">
        <v>86</v>
      </c>
      <c r="X266" s="159">
        <v>30</v>
      </c>
      <c r="Y266" s="159" t="s">
        <v>87</v>
      </c>
      <c r="Z266" s="168">
        <v>0</v>
      </c>
      <c r="AA266" s="159" t="s">
        <v>87</v>
      </c>
      <c r="AB266" s="153">
        <v>41610</v>
      </c>
      <c r="AC266" s="153">
        <v>41639</v>
      </c>
      <c r="AD266" s="159" t="s">
        <v>87</v>
      </c>
      <c r="AE266" s="160"/>
      <c r="AF266" s="160"/>
      <c r="AG266" s="161"/>
      <c r="AH266" s="161"/>
      <c r="AI266" s="161"/>
      <c r="AJ266" s="161"/>
      <c r="AK266" s="162"/>
      <c r="AL266" s="162"/>
      <c r="AM266" s="162"/>
      <c r="AN266" s="162"/>
      <c r="AO266" s="162"/>
      <c r="AP266" s="162"/>
      <c r="AQ266" s="162"/>
    </row>
    <row r="267" spans="1:43" s="64" customFormat="1" ht="30.75" customHeight="1" x14ac:dyDescent="0.25">
      <c r="A267" s="17">
        <v>890905211</v>
      </c>
      <c r="B267" s="201" t="s">
        <v>1775</v>
      </c>
      <c r="C267" s="17" t="s">
        <v>76</v>
      </c>
      <c r="D267" s="169">
        <v>4482324766452</v>
      </c>
      <c r="E267" s="18" t="s">
        <v>77</v>
      </c>
      <c r="F267" s="17" t="s">
        <v>78</v>
      </c>
      <c r="G267" s="17" t="s">
        <v>14</v>
      </c>
      <c r="H267" s="152" t="s">
        <v>586</v>
      </c>
      <c r="I267" s="159" t="s">
        <v>79</v>
      </c>
      <c r="J267" s="271" t="s">
        <v>80</v>
      </c>
      <c r="K267" s="226" t="s">
        <v>90</v>
      </c>
      <c r="L267" s="159" t="s">
        <v>82</v>
      </c>
      <c r="M267" s="159" t="s">
        <v>83</v>
      </c>
      <c r="N267" s="167" t="s">
        <v>1218</v>
      </c>
      <c r="O267" s="168">
        <v>7500000</v>
      </c>
      <c r="P267" s="154">
        <v>1037589530</v>
      </c>
      <c r="Q267" s="159" t="s">
        <v>1219</v>
      </c>
      <c r="R267" s="159" t="s">
        <v>84</v>
      </c>
      <c r="S267" s="153">
        <v>41607</v>
      </c>
      <c r="T267" s="154">
        <v>15515518</v>
      </c>
      <c r="U267" s="159" t="s">
        <v>1561</v>
      </c>
      <c r="V267" s="159" t="s">
        <v>85</v>
      </c>
      <c r="W267" s="159" t="s">
        <v>86</v>
      </c>
      <c r="X267" s="159">
        <v>29</v>
      </c>
      <c r="Y267" s="159" t="s">
        <v>87</v>
      </c>
      <c r="Z267" s="168">
        <v>0</v>
      </c>
      <c r="AA267" s="159" t="s">
        <v>87</v>
      </c>
      <c r="AB267" s="153">
        <v>41611</v>
      </c>
      <c r="AC267" s="153">
        <v>41639</v>
      </c>
      <c r="AD267" s="159" t="s">
        <v>87</v>
      </c>
      <c r="AE267" s="160"/>
      <c r="AF267" s="160"/>
      <c r="AG267" s="161"/>
      <c r="AH267" s="161"/>
      <c r="AI267" s="161"/>
      <c r="AJ267" s="161"/>
      <c r="AK267" s="162"/>
      <c r="AL267" s="162"/>
      <c r="AM267" s="162"/>
      <c r="AN267" s="162"/>
      <c r="AO267" s="162"/>
      <c r="AP267" s="162"/>
      <c r="AQ267" s="162"/>
    </row>
    <row r="268" spans="1:43" s="64" customFormat="1" ht="30.75" customHeight="1" x14ac:dyDescent="0.25">
      <c r="A268" s="17">
        <v>890905211</v>
      </c>
      <c r="B268" s="201" t="s">
        <v>1775</v>
      </c>
      <c r="C268" s="17" t="s">
        <v>76</v>
      </c>
      <c r="D268" s="169">
        <v>4482324766452</v>
      </c>
      <c r="E268" s="18" t="s">
        <v>77</v>
      </c>
      <c r="F268" s="17" t="s">
        <v>78</v>
      </c>
      <c r="G268" s="17" t="s">
        <v>14</v>
      </c>
      <c r="H268" s="152" t="s">
        <v>587</v>
      </c>
      <c r="I268" s="159" t="s">
        <v>79</v>
      </c>
      <c r="J268" s="271" t="s">
        <v>80</v>
      </c>
      <c r="K268" s="226" t="s">
        <v>90</v>
      </c>
      <c r="L268" s="159" t="s">
        <v>82</v>
      </c>
      <c r="M268" s="159" t="s">
        <v>83</v>
      </c>
      <c r="N268" s="167" t="s">
        <v>1220</v>
      </c>
      <c r="O268" s="168">
        <v>3340000</v>
      </c>
      <c r="P268" s="154">
        <v>900403344</v>
      </c>
      <c r="Q268" s="159" t="s">
        <v>1221</v>
      </c>
      <c r="R268" s="159" t="s">
        <v>91</v>
      </c>
      <c r="S268" s="153">
        <v>41607</v>
      </c>
      <c r="T268" s="154">
        <v>15515518</v>
      </c>
      <c r="U268" s="159" t="s">
        <v>1561</v>
      </c>
      <c r="V268" s="159" t="s">
        <v>85</v>
      </c>
      <c r="W268" s="159" t="s">
        <v>86</v>
      </c>
      <c r="X268" s="159">
        <v>29</v>
      </c>
      <c r="Y268" s="159" t="s">
        <v>87</v>
      </c>
      <c r="Z268" s="168">
        <v>0</v>
      </c>
      <c r="AA268" s="159" t="s">
        <v>87</v>
      </c>
      <c r="AB268" s="153">
        <v>41611</v>
      </c>
      <c r="AC268" s="153">
        <v>41639</v>
      </c>
      <c r="AD268" s="159" t="s">
        <v>87</v>
      </c>
      <c r="AE268" s="160"/>
      <c r="AF268" s="160"/>
      <c r="AG268" s="161"/>
      <c r="AH268" s="161"/>
      <c r="AI268" s="161"/>
      <c r="AJ268" s="161"/>
      <c r="AK268" s="162"/>
      <c r="AL268" s="162"/>
      <c r="AM268" s="162"/>
      <c r="AN268" s="162"/>
      <c r="AO268" s="162"/>
      <c r="AP268" s="162"/>
      <c r="AQ268" s="162"/>
    </row>
    <row r="269" spans="1:43" s="64" customFormat="1" ht="30.75" customHeight="1" x14ac:dyDescent="0.25">
      <c r="A269" s="17">
        <v>890905211</v>
      </c>
      <c r="B269" s="201" t="s">
        <v>1775</v>
      </c>
      <c r="C269" s="17" t="s">
        <v>76</v>
      </c>
      <c r="D269" s="169">
        <v>4482324766452</v>
      </c>
      <c r="E269" s="18" t="s">
        <v>77</v>
      </c>
      <c r="F269" s="17" t="s">
        <v>78</v>
      </c>
      <c r="G269" s="17" t="s">
        <v>14</v>
      </c>
      <c r="H269" s="152" t="s">
        <v>588</v>
      </c>
      <c r="I269" s="159" t="s">
        <v>79</v>
      </c>
      <c r="J269" s="271" t="s">
        <v>80</v>
      </c>
      <c r="K269" s="226" t="s">
        <v>90</v>
      </c>
      <c r="L269" s="159" t="s">
        <v>82</v>
      </c>
      <c r="M269" s="159" t="s">
        <v>83</v>
      </c>
      <c r="N269" s="167" t="s">
        <v>1222</v>
      </c>
      <c r="O269" s="168">
        <v>7500000</v>
      </c>
      <c r="P269" s="154">
        <v>81258722</v>
      </c>
      <c r="Q269" s="159" t="s">
        <v>1223</v>
      </c>
      <c r="R269" s="159" t="s">
        <v>84</v>
      </c>
      <c r="S269" s="153">
        <v>41607</v>
      </c>
      <c r="T269" s="154">
        <v>15515518</v>
      </c>
      <c r="U269" s="159" t="s">
        <v>1561</v>
      </c>
      <c r="V269" s="159" t="s">
        <v>85</v>
      </c>
      <c r="W269" s="159" t="s">
        <v>86</v>
      </c>
      <c r="X269" s="159">
        <v>29</v>
      </c>
      <c r="Y269" s="159" t="s">
        <v>87</v>
      </c>
      <c r="Z269" s="168">
        <v>0</v>
      </c>
      <c r="AA269" s="159" t="s">
        <v>87</v>
      </c>
      <c r="AB269" s="153">
        <v>41611</v>
      </c>
      <c r="AC269" s="153">
        <v>41639</v>
      </c>
      <c r="AD269" s="159" t="s">
        <v>87</v>
      </c>
      <c r="AE269" s="160"/>
      <c r="AF269" s="160"/>
      <c r="AG269" s="161"/>
      <c r="AH269" s="161"/>
      <c r="AI269" s="161"/>
      <c r="AJ269" s="161"/>
      <c r="AK269" s="162"/>
      <c r="AL269" s="162"/>
      <c r="AM269" s="162"/>
      <c r="AN269" s="162"/>
      <c r="AO269" s="162"/>
      <c r="AP269" s="162"/>
      <c r="AQ269" s="162"/>
    </row>
    <row r="270" spans="1:43" s="64" customFormat="1" ht="30.75" customHeight="1" x14ac:dyDescent="0.25">
      <c r="A270" s="17">
        <v>890905211</v>
      </c>
      <c r="B270" s="201" t="s">
        <v>1775</v>
      </c>
      <c r="C270" s="17" t="s">
        <v>76</v>
      </c>
      <c r="D270" s="169">
        <v>4482324766452</v>
      </c>
      <c r="E270" s="18" t="s">
        <v>77</v>
      </c>
      <c r="F270" s="17" t="s">
        <v>78</v>
      </c>
      <c r="G270" s="17" t="s">
        <v>14</v>
      </c>
      <c r="H270" s="152" t="s">
        <v>589</v>
      </c>
      <c r="I270" s="159" t="s">
        <v>79</v>
      </c>
      <c r="J270" s="271" t="s">
        <v>80</v>
      </c>
      <c r="K270" s="226" t="s">
        <v>90</v>
      </c>
      <c r="L270" s="159" t="s">
        <v>82</v>
      </c>
      <c r="M270" s="159" t="s">
        <v>83</v>
      </c>
      <c r="N270" s="167" t="s">
        <v>1224</v>
      </c>
      <c r="O270" s="168">
        <v>6000000</v>
      </c>
      <c r="P270" s="154">
        <v>900478816</v>
      </c>
      <c r="Q270" s="159" t="s">
        <v>1225</v>
      </c>
      <c r="R270" s="159" t="s">
        <v>91</v>
      </c>
      <c r="S270" s="153">
        <v>41607</v>
      </c>
      <c r="T270" s="154">
        <v>15515518</v>
      </c>
      <c r="U270" s="159" t="s">
        <v>1561</v>
      </c>
      <c r="V270" s="159" t="s">
        <v>85</v>
      </c>
      <c r="W270" s="159" t="s">
        <v>86</v>
      </c>
      <c r="X270" s="159">
        <v>29</v>
      </c>
      <c r="Y270" s="159" t="s">
        <v>87</v>
      </c>
      <c r="Z270" s="168">
        <v>0</v>
      </c>
      <c r="AA270" s="159" t="s">
        <v>87</v>
      </c>
      <c r="AB270" s="153">
        <v>41611</v>
      </c>
      <c r="AC270" s="153">
        <v>41639</v>
      </c>
      <c r="AD270" s="159" t="s">
        <v>87</v>
      </c>
      <c r="AE270" s="160"/>
      <c r="AF270" s="160"/>
      <c r="AG270" s="161"/>
      <c r="AH270" s="161"/>
      <c r="AI270" s="161"/>
      <c r="AJ270" s="161"/>
      <c r="AK270" s="162"/>
      <c r="AL270" s="162"/>
      <c r="AM270" s="162"/>
      <c r="AN270" s="162"/>
      <c r="AO270" s="162"/>
      <c r="AP270" s="162"/>
      <c r="AQ270" s="162"/>
    </row>
    <row r="271" spans="1:43" s="64" customFormat="1" ht="30.75" customHeight="1" x14ac:dyDescent="0.25">
      <c r="A271" s="17">
        <v>890905211</v>
      </c>
      <c r="B271" s="201" t="s">
        <v>1775</v>
      </c>
      <c r="C271" s="17" t="s">
        <v>76</v>
      </c>
      <c r="D271" s="169">
        <v>4482324766452</v>
      </c>
      <c r="E271" s="18" t="s">
        <v>77</v>
      </c>
      <c r="F271" s="17" t="s">
        <v>78</v>
      </c>
      <c r="G271" s="17" t="s">
        <v>14</v>
      </c>
      <c r="H271" s="152" t="s">
        <v>590</v>
      </c>
      <c r="I271" s="159" t="s">
        <v>79</v>
      </c>
      <c r="J271" s="271" t="s">
        <v>80</v>
      </c>
      <c r="K271" s="226" t="s">
        <v>90</v>
      </c>
      <c r="L271" s="159" t="s">
        <v>82</v>
      </c>
      <c r="M271" s="159" t="s">
        <v>83</v>
      </c>
      <c r="N271" s="167" t="s">
        <v>1226</v>
      </c>
      <c r="O271" s="168">
        <v>6000000</v>
      </c>
      <c r="P271" s="154">
        <v>811015237</v>
      </c>
      <c r="Q271" s="159" t="s">
        <v>1227</v>
      </c>
      <c r="R271" s="159" t="s">
        <v>91</v>
      </c>
      <c r="S271" s="153">
        <v>41607</v>
      </c>
      <c r="T271" s="154">
        <v>15515518</v>
      </c>
      <c r="U271" s="159" t="s">
        <v>1561</v>
      </c>
      <c r="V271" s="159" t="s">
        <v>85</v>
      </c>
      <c r="W271" s="159" t="s">
        <v>86</v>
      </c>
      <c r="X271" s="159">
        <v>29</v>
      </c>
      <c r="Y271" s="159" t="s">
        <v>87</v>
      </c>
      <c r="Z271" s="168">
        <v>0</v>
      </c>
      <c r="AA271" s="159" t="s">
        <v>87</v>
      </c>
      <c r="AB271" s="153">
        <v>41611</v>
      </c>
      <c r="AC271" s="153">
        <v>41639</v>
      </c>
      <c r="AD271" s="159" t="s">
        <v>87</v>
      </c>
      <c r="AE271" s="160"/>
      <c r="AF271" s="160"/>
      <c r="AG271" s="161"/>
      <c r="AH271" s="161"/>
      <c r="AI271" s="161"/>
      <c r="AJ271" s="161"/>
      <c r="AK271" s="162"/>
      <c r="AL271" s="162"/>
      <c r="AM271" s="162"/>
      <c r="AN271" s="162"/>
      <c r="AO271" s="162"/>
      <c r="AP271" s="162"/>
      <c r="AQ271" s="162"/>
    </row>
    <row r="272" spans="1:43" s="64" customFormat="1" ht="30.75" customHeight="1" x14ac:dyDescent="0.25">
      <c r="A272" s="17">
        <v>890905211</v>
      </c>
      <c r="B272" s="201" t="s">
        <v>1775</v>
      </c>
      <c r="C272" s="17" t="s">
        <v>76</v>
      </c>
      <c r="D272" s="169">
        <v>4482324766452</v>
      </c>
      <c r="E272" s="18" t="s">
        <v>77</v>
      </c>
      <c r="F272" s="17" t="s">
        <v>78</v>
      </c>
      <c r="G272" s="17" t="s">
        <v>14</v>
      </c>
      <c r="H272" s="152" t="s">
        <v>591</v>
      </c>
      <c r="I272" s="159" t="s">
        <v>79</v>
      </c>
      <c r="J272" s="271" t="s">
        <v>80</v>
      </c>
      <c r="K272" s="226" t="s">
        <v>90</v>
      </c>
      <c r="L272" s="159" t="s">
        <v>82</v>
      </c>
      <c r="M272" s="159" t="s">
        <v>83</v>
      </c>
      <c r="N272" s="167" t="s">
        <v>1228</v>
      </c>
      <c r="O272" s="168">
        <v>12000000</v>
      </c>
      <c r="P272" s="154">
        <v>900223069</v>
      </c>
      <c r="Q272" s="159" t="s">
        <v>1229</v>
      </c>
      <c r="R272" s="159" t="s">
        <v>91</v>
      </c>
      <c r="S272" s="153">
        <v>41607</v>
      </c>
      <c r="T272" s="154">
        <v>15515518</v>
      </c>
      <c r="U272" s="159" t="s">
        <v>1561</v>
      </c>
      <c r="V272" s="159" t="s">
        <v>85</v>
      </c>
      <c r="W272" s="159" t="s">
        <v>86</v>
      </c>
      <c r="X272" s="159">
        <v>29</v>
      </c>
      <c r="Y272" s="159" t="s">
        <v>87</v>
      </c>
      <c r="Z272" s="168">
        <v>0</v>
      </c>
      <c r="AA272" s="159" t="s">
        <v>87</v>
      </c>
      <c r="AB272" s="153">
        <v>41611</v>
      </c>
      <c r="AC272" s="153">
        <v>41639</v>
      </c>
      <c r="AD272" s="159" t="s">
        <v>87</v>
      </c>
      <c r="AE272" s="160"/>
      <c r="AF272" s="160"/>
      <c r="AG272" s="161"/>
      <c r="AH272" s="161"/>
      <c r="AI272" s="161"/>
      <c r="AJ272" s="161"/>
      <c r="AK272" s="162"/>
      <c r="AL272" s="162"/>
      <c r="AM272" s="162"/>
      <c r="AN272" s="162"/>
      <c r="AO272" s="162"/>
      <c r="AP272" s="162"/>
      <c r="AQ272" s="162"/>
    </row>
    <row r="273" spans="1:43" s="64" customFormat="1" ht="30.75" customHeight="1" x14ac:dyDescent="0.25">
      <c r="A273" s="17">
        <v>890905211</v>
      </c>
      <c r="B273" s="201" t="s">
        <v>1775</v>
      </c>
      <c r="C273" s="17" t="s">
        <v>76</v>
      </c>
      <c r="D273" s="169">
        <v>4482324766452</v>
      </c>
      <c r="E273" s="18" t="s">
        <v>77</v>
      </c>
      <c r="F273" s="17" t="s">
        <v>78</v>
      </c>
      <c r="G273" s="17" t="s">
        <v>14</v>
      </c>
      <c r="H273" s="152" t="s">
        <v>592</v>
      </c>
      <c r="I273" s="159" t="s">
        <v>79</v>
      </c>
      <c r="J273" s="271" t="s">
        <v>80</v>
      </c>
      <c r="K273" s="226" t="s">
        <v>90</v>
      </c>
      <c r="L273" s="159" t="s">
        <v>82</v>
      </c>
      <c r="M273" s="159" t="s">
        <v>83</v>
      </c>
      <c r="N273" s="167" t="s">
        <v>1230</v>
      </c>
      <c r="O273" s="168">
        <v>8000000</v>
      </c>
      <c r="P273" s="154">
        <v>900203858</v>
      </c>
      <c r="Q273" s="159" t="s">
        <v>1231</v>
      </c>
      <c r="R273" s="159" t="s">
        <v>91</v>
      </c>
      <c r="S273" s="153">
        <v>41607</v>
      </c>
      <c r="T273" s="154">
        <v>15515518</v>
      </c>
      <c r="U273" s="159" t="s">
        <v>1561</v>
      </c>
      <c r="V273" s="159" t="s">
        <v>85</v>
      </c>
      <c r="W273" s="159" t="s">
        <v>86</v>
      </c>
      <c r="X273" s="159">
        <v>29</v>
      </c>
      <c r="Y273" s="159" t="s">
        <v>87</v>
      </c>
      <c r="Z273" s="168">
        <v>0</v>
      </c>
      <c r="AA273" s="159" t="s">
        <v>87</v>
      </c>
      <c r="AB273" s="153">
        <v>41611</v>
      </c>
      <c r="AC273" s="153">
        <v>41639</v>
      </c>
      <c r="AD273" s="159" t="s">
        <v>87</v>
      </c>
      <c r="AE273" s="160"/>
      <c r="AF273" s="160"/>
      <c r="AG273" s="161"/>
      <c r="AH273" s="161"/>
      <c r="AI273" s="161"/>
      <c r="AJ273" s="161"/>
      <c r="AK273" s="162"/>
      <c r="AL273" s="162"/>
      <c r="AM273" s="162"/>
      <c r="AN273" s="162"/>
      <c r="AO273" s="162"/>
      <c r="AP273" s="162"/>
      <c r="AQ273" s="162"/>
    </row>
    <row r="274" spans="1:43" s="64" customFormat="1" ht="30.75" customHeight="1" x14ac:dyDescent="0.25">
      <c r="A274" s="17">
        <v>890905211</v>
      </c>
      <c r="B274" s="201" t="s">
        <v>1775</v>
      </c>
      <c r="C274" s="17" t="s">
        <v>76</v>
      </c>
      <c r="D274" s="169">
        <v>4482324766452</v>
      </c>
      <c r="E274" s="18" t="s">
        <v>77</v>
      </c>
      <c r="F274" s="17" t="s">
        <v>78</v>
      </c>
      <c r="G274" s="17" t="s">
        <v>14</v>
      </c>
      <c r="H274" s="152" t="s">
        <v>593</v>
      </c>
      <c r="I274" s="159" t="s">
        <v>79</v>
      </c>
      <c r="J274" s="271" t="s">
        <v>80</v>
      </c>
      <c r="K274" s="226" t="s">
        <v>90</v>
      </c>
      <c r="L274" s="159" t="s">
        <v>82</v>
      </c>
      <c r="M274" s="159" t="s">
        <v>83</v>
      </c>
      <c r="N274" s="167" t="s">
        <v>1232</v>
      </c>
      <c r="O274" s="168">
        <v>9000000</v>
      </c>
      <c r="P274" s="154">
        <v>98763213</v>
      </c>
      <c r="Q274" s="159" t="s">
        <v>1233</v>
      </c>
      <c r="R274" s="159" t="s">
        <v>84</v>
      </c>
      <c r="S274" s="153">
        <v>41607</v>
      </c>
      <c r="T274" s="154">
        <v>15515518</v>
      </c>
      <c r="U274" s="159" t="s">
        <v>1561</v>
      </c>
      <c r="V274" s="159" t="s">
        <v>85</v>
      </c>
      <c r="W274" s="159" t="s">
        <v>86</v>
      </c>
      <c r="X274" s="159">
        <v>29</v>
      </c>
      <c r="Y274" s="159" t="s">
        <v>87</v>
      </c>
      <c r="Z274" s="168">
        <v>0</v>
      </c>
      <c r="AA274" s="159" t="s">
        <v>87</v>
      </c>
      <c r="AB274" s="153">
        <v>41611</v>
      </c>
      <c r="AC274" s="153">
        <v>41639</v>
      </c>
      <c r="AD274" s="159" t="s">
        <v>87</v>
      </c>
      <c r="AE274" s="160"/>
      <c r="AF274" s="160"/>
      <c r="AG274" s="161"/>
      <c r="AH274" s="161"/>
      <c r="AI274" s="161"/>
      <c r="AJ274" s="161"/>
      <c r="AK274" s="162"/>
      <c r="AL274" s="162"/>
      <c r="AM274" s="162"/>
      <c r="AN274" s="162"/>
      <c r="AO274" s="162"/>
      <c r="AP274" s="162"/>
      <c r="AQ274" s="162"/>
    </row>
    <row r="275" spans="1:43" s="64" customFormat="1" ht="30.75" customHeight="1" x14ac:dyDescent="0.25">
      <c r="A275" s="17">
        <v>890905211</v>
      </c>
      <c r="B275" s="201" t="s">
        <v>1775</v>
      </c>
      <c r="C275" s="17" t="s">
        <v>76</v>
      </c>
      <c r="D275" s="169">
        <v>4482324766452</v>
      </c>
      <c r="E275" s="18" t="s">
        <v>77</v>
      </c>
      <c r="F275" s="17" t="s">
        <v>78</v>
      </c>
      <c r="G275" s="17" t="s">
        <v>14</v>
      </c>
      <c r="H275" s="152" t="s">
        <v>594</v>
      </c>
      <c r="I275" s="159" t="s">
        <v>79</v>
      </c>
      <c r="J275" s="271" t="s">
        <v>80</v>
      </c>
      <c r="K275" s="226" t="s">
        <v>90</v>
      </c>
      <c r="L275" s="159" t="s">
        <v>82</v>
      </c>
      <c r="M275" s="159" t="s">
        <v>83</v>
      </c>
      <c r="N275" s="167" t="s">
        <v>1234</v>
      </c>
      <c r="O275" s="168">
        <v>10000000</v>
      </c>
      <c r="P275" s="154">
        <v>811038330</v>
      </c>
      <c r="Q275" s="159" t="s">
        <v>1235</v>
      </c>
      <c r="R275" s="159" t="s">
        <v>91</v>
      </c>
      <c r="S275" s="153">
        <v>41607</v>
      </c>
      <c r="T275" s="154">
        <v>15515518</v>
      </c>
      <c r="U275" s="159" t="s">
        <v>1561</v>
      </c>
      <c r="V275" s="159" t="s">
        <v>85</v>
      </c>
      <c r="W275" s="159" t="s">
        <v>86</v>
      </c>
      <c r="X275" s="159">
        <v>29</v>
      </c>
      <c r="Y275" s="159" t="s">
        <v>87</v>
      </c>
      <c r="Z275" s="168">
        <v>0</v>
      </c>
      <c r="AA275" s="159" t="s">
        <v>87</v>
      </c>
      <c r="AB275" s="153">
        <v>41611</v>
      </c>
      <c r="AC275" s="153">
        <v>41639</v>
      </c>
      <c r="AD275" s="159" t="s">
        <v>87</v>
      </c>
      <c r="AE275" s="160"/>
      <c r="AF275" s="160"/>
      <c r="AG275" s="161"/>
      <c r="AH275" s="161"/>
      <c r="AI275" s="161"/>
      <c r="AJ275" s="161"/>
      <c r="AK275" s="162"/>
      <c r="AL275" s="162"/>
      <c r="AM275" s="162"/>
      <c r="AN275" s="162"/>
      <c r="AO275" s="162"/>
      <c r="AP275" s="162"/>
      <c r="AQ275" s="162"/>
    </row>
    <row r="276" spans="1:43" s="64" customFormat="1" ht="30.75" customHeight="1" x14ac:dyDescent="0.25">
      <c r="A276" s="17">
        <v>890905211</v>
      </c>
      <c r="B276" s="201" t="s">
        <v>1775</v>
      </c>
      <c r="C276" s="17" t="s">
        <v>76</v>
      </c>
      <c r="D276" s="169">
        <v>4482324766452</v>
      </c>
      <c r="E276" s="18" t="s">
        <v>77</v>
      </c>
      <c r="F276" s="17" t="s">
        <v>78</v>
      </c>
      <c r="G276" s="17" t="s">
        <v>14</v>
      </c>
      <c r="H276" s="152" t="s">
        <v>595</v>
      </c>
      <c r="I276" s="159" t="s">
        <v>79</v>
      </c>
      <c r="J276" s="271" t="s">
        <v>80</v>
      </c>
      <c r="K276" s="226" t="s">
        <v>90</v>
      </c>
      <c r="L276" s="159" t="s">
        <v>82</v>
      </c>
      <c r="M276" s="159" t="s">
        <v>83</v>
      </c>
      <c r="N276" s="167" t="s">
        <v>1236</v>
      </c>
      <c r="O276" s="168">
        <v>8000000</v>
      </c>
      <c r="P276" s="154">
        <v>900283031</v>
      </c>
      <c r="Q276" s="159" t="s">
        <v>1237</v>
      </c>
      <c r="R276" s="159" t="s">
        <v>91</v>
      </c>
      <c r="S276" s="153">
        <v>41607</v>
      </c>
      <c r="T276" s="154">
        <v>15515518</v>
      </c>
      <c r="U276" s="159" t="s">
        <v>1561</v>
      </c>
      <c r="V276" s="159" t="s">
        <v>85</v>
      </c>
      <c r="W276" s="159" t="s">
        <v>86</v>
      </c>
      <c r="X276" s="159">
        <v>29</v>
      </c>
      <c r="Y276" s="159" t="s">
        <v>87</v>
      </c>
      <c r="Z276" s="168">
        <v>0</v>
      </c>
      <c r="AA276" s="159" t="s">
        <v>87</v>
      </c>
      <c r="AB276" s="153">
        <v>41611</v>
      </c>
      <c r="AC276" s="153">
        <v>41639</v>
      </c>
      <c r="AD276" s="159" t="s">
        <v>87</v>
      </c>
      <c r="AE276" s="160"/>
      <c r="AF276" s="160"/>
      <c r="AG276" s="161"/>
      <c r="AH276" s="161"/>
      <c r="AI276" s="161"/>
      <c r="AJ276" s="161"/>
      <c r="AK276" s="162"/>
      <c r="AL276" s="162"/>
      <c r="AM276" s="162"/>
      <c r="AN276" s="162"/>
      <c r="AO276" s="162"/>
      <c r="AP276" s="162"/>
      <c r="AQ276" s="162"/>
    </row>
    <row r="277" spans="1:43" s="64" customFormat="1" ht="30.75" customHeight="1" x14ac:dyDescent="0.25">
      <c r="A277" s="17">
        <v>890905211</v>
      </c>
      <c r="B277" s="201" t="s">
        <v>1775</v>
      </c>
      <c r="C277" s="17" t="s">
        <v>76</v>
      </c>
      <c r="D277" s="169">
        <v>4482324766452</v>
      </c>
      <c r="E277" s="18" t="s">
        <v>77</v>
      </c>
      <c r="F277" s="17" t="s">
        <v>78</v>
      </c>
      <c r="G277" s="17" t="s">
        <v>14</v>
      </c>
      <c r="H277" s="152" t="s">
        <v>596</v>
      </c>
      <c r="I277" s="159" t="s">
        <v>79</v>
      </c>
      <c r="J277" s="271" t="s">
        <v>80</v>
      </c>
      <c r="K277" s="226" t="s">
        <v>90</v>
      </c>
      <c r="L277" s="159" t="s">
        <v>82</v>
      </c>
      <c r="M277" s="159" t="s">
        <v>83</v>
      </c>
      <c r="N277" s="167" t="s">
        <v>1238</v>
      </c>
      <c r="O277" s="168">
        <v>5000000</v>
      </c>
      <c r="P277" s="154">
        <v>83587494</v>
      </c>
      <c r="Q277" s="159" t="s">
        <v>1239</v>
      </c>
      <c r="R277" s="159" t="s">
        <v>84</v>
      </c>
      <c r="S277" s="153">
        <v>41607</v>
      </c>
      <c r="T277" s="154">
        <v>15515518</v>
      </c>
      <c r="U277" s="159" t="s">
        <v>1561</v>
      </c>
      <c r="V277" s="159" t="s">
        <v>85</v>
      </c>
      <c r="W277" s="159" t="s">
        <v>86</v>
      </c>
      <c r="X277" s="159">
        <v>29</v>
      </c>
      <c r="Y277" s="159" t="s">
        <v>87</v>
      </c>
      <c r="Z277" s="168">
        <v>0</v>
      </c>
      <c r="AA277" s="159" t="s">
        <v>87</v>
      </c>
      <c r="AB277" s="153">
        <v>41611</v>
      </c>
      <c r="AC277" s="153">
        <v>41639</v>
      </c>
      <c r="AD277" s="159" t="s">
        <v>87</v>
      </c>
      <c r="AE277" s="160"/>
      <c r="AF277" s="160"/>
      <c r="AG277" s="161"/>
      <c r="AH277" s="161"/>
      <c r="AI277" s="161"/>
      <c r="AJ277" s="161"/>
      <c r="AK277" s="162"/>
      <c r="AL277" s="162"/>
      <c r="AM277" s="162"/>
      <c r="AN277" s="162"/>
      <c r="AO277" s="162"/>
      <c r="AP277" s="162"/>
      <c r="AQ277" s="162"/>
    </row>
    <row r="278" spans="1:43" s="64" customFormat="1" ht="30.75" customHeight="1" x14ac:dyDescent="0.25">
      <c r="A278" s="17">
        <v>890905211</v>
      </c>
      <c r="B278" s="201" t="s">
        <v>1775</v>
      </c>
      <c r="C278" s="17" t="s">
        <v>76</v>
      </c>
      <c r="D278" s="169">
        <v>4482324766452</v>
      </c>
      <c r="E278" s="18" t="s">
        <v>77</v>
      </c>
      <c r="F278" s="17" t="s">
        <v>78</v>
      </c>
      <c r="G278" s="17" t="s">
        <v>14</v>
      </c>
      <c r="H278" s="152" t="s">
        <v>597</v>
      </c>
      <c r="I278" s="159" t="s">
        <v>79</v>
      </c>
      <c r="J278" s="271" t="s">
        <v>80</v>
      </c>
      <c r="K278" s="226" t="s">
        <v>90</v>
      </c>
      <c r="L278" s="159" t="s">
        <v>82</v>
      </c>
      <c r="M278" s="159" t="s">
        <v>83</v>
      </c>
      <c r="N278" s="167" t="s">
        <v>1240</v>
      </c>
      <c r="O278" s="168">
        <v>2800000</v>
      </c>
      <c r="P278" s="154">
        <v>21765735</v>
      </c>
      <c r="Q278" s="159" t="s">
        <v>1241</v>
      </c>
      <c r="R278" s="159" t="s">
        <v>84</v>
      </c>
      <c r="S278" s="153">
        <v>41607</v>
      </c>
      <c r="T278" s="154">
        <v>15515518</v>
      </c>
      <c r="U278" s="159" t="s">
        <v>1561</v>
      </c>
      <c r="V278" s="159" t="s">
        <v>85</v>
      </c>
      <c r="W278" s="159" t="s">
        <v>86</v>
      </c>
      <c r="X278" s="159">
        <v>29</v>
      </c>
      <c r="Y278" s="159" t="s">
        <v>87</v>
      </c>
      <c r="Z278" s="168">
        <v>0</v>
      </c>
      <c r="AA278" s="159" t="s">
        <v>87</v>
      </c>
      <c r="AB278" s="153">
        <v>41611</v>
      </c>
      <c r="AC278" s="153">
        <v>41639</v>
      </c>
      <c r="AD278" s="159" t="s">
        <v>87</v>
      </c>
      <c r="AE278" s="160"/>
      <c r="AF278" s="160"/>
      <c r="AG278" s="161"/>
      <c r="AH278" s="161"/>
      <c r="AI278" s="161"/>
      <c r="AJ278" s="161"/>
      <c r="AK278" s="162"/>
      <c r="AL278" s="162"/>
      <c r="AM278" s="162"/>
      <c r="AN278" s="162"/>
      <c r="AO278" s="162"/>
      <c r="AP278" s="162"/>
      <c r="AQ278" s="162"/>
    </row>
    <row r="279" spans="1:43" s="64" customFormat="1" ht="30.75" customHeight="1" x14ac:dyDescent="0.25">
      <c r="A279" s="17">
        <v>890905211</v>
      </c>
      <c r="B279" s="201" t="s">
        <v>1775</v>
      </c>
      <c r="C279" s="17" t="s">
        <v>76</v>
      </c>
      <c r="D279" s="169">
        <v>4482324766452</v>
      </c>
      <c r="E279" s="18" t="s">
        <v>77</v>
      </c>
      <c r="F279" s="17" t="s">
        <v>78</v>
      </c>
      <c r="G279" s="17" t="s">
        <v>14</v>
      </c>
      <c r="H279" s="152" t="s">
        <v>598</v>
      </c>
      <c r="I279" s="159" t="s">
        <v>79</v>
      </c>
      <c r="J279" s="271" t="s">
        <v>80</v>
      </c>
      <c r="K279" s="226" t="s">
        <v>90</v>
      </c>
      <c r="L279" s="159" t="s">
        <v>82</v>
      </c>
      <c r="M279" s="159" t="s">
        <v>83</v>
      </c>
      <c r="N279" s="167" t="s">
        <v>1242</v>
      </c>
      <c r="O279" s="168">
        <v>10000000</v>
      </c>
      <c r="P279" s="154">
        <v>900271446</v>
      </c>
      <c r="Q279" s="159" t="s">
        <v>1243</v>
      </c>
      <c r="R279" s="159" t="s">
        <v>91</v>
      </c>
      <c r="S279" s="153">
        <v>41607</v>
      </c>
      <c r="T279" s="154">
        <v>15515518</v>
      </c>
      <c r="U279" s="159" t="s">
        <v>1561</v>
      </c>
      <c r="V279" s="159" t="s">
        <v>85</v>
      </c>
      <c r="W279" s="159" t="s">
        <v>86</v>
      </c>
      <c r="X279" s="159">
        <v>29</v>
      </c>
      <c r="Y279" s="159" t="s">
        <v>87</v>
      </c>
      <c r="Z279" s="168">
        <v>0</v>
      </c>
      <c r="AA279" s="159" t="s">
        <v>87</v>
      </c>
      <c r="AB279" s="153">
        <v>41611</v>
      </c>
      <c r="AC279" s="153">
        <v>41639</v>
      </c>
      <c r="AD279" s="159" t="s">
        <v>87</v>
      </c>
      <c r="AE279" s="160"/>
      <c r="AF279" s="160"/>
      <c r="AG279" s="161"/>
      <c r="AH279" s="161"/>
      <c r="AI279" s="161"/>
      <c r="AJ279" s="161"/>
      <c r="AK279" s="162"/>
      <c r="AL279" s="162"/>
      <c r="AM279" s="162"/>
      <c r="AN279" s="162"/>
      <c r="AO279" s="162"/>
      <c r="AP279" s="162"/>
      <c r="AQ279" s="162"/>
    </row>
    <row r="280" spans="1:43" s="64" customFormat="1" ht="30.75" customHeight="1" x14ac:dyDescent="0.25">
      <c r="A280" s="17">
        <v>890905211</v>
      </c>
      <c r="B280" s="201" t="s">
        <v>1775</v>
      </c>
      <c r="C280" s="17" t="s">
        <v>76</v>
      </c>
      <c r="D280" s="169">
        <v>4482324766452</v>
      </c>
      <c r="E280" s="18" t="s">
        <v>77</v>
      </c>
      <c r="F280" s="17" t="s">
        <v>78</v>
      </c>
      <c r="G280" s="17" t="s">
        <v>14</v>
      </c>
      <c r="H280" s="152" t="s">
        <v>599</v>
      </c>
      <c r="I280" s="159" t="s">
        <v>79</v>
      </c>
      <c r="J280" s="271" t="s">
        <v>80</v>
      </c>
      <c r="K280" s="226" t="s">
        <v>90</v>
      </c>
      <c r="L280" s="159" t="s">
        <v>82</v>
      </c>
      <c r="M280" s="159" t="s">
        <v>83</v>
      </c>
      <c r="N280" s="167" t="s">
        <v>1244</v>
      </c>
      <c r="O280" s="168">
        <v>4200000</v>
      </c>
      <c r="P280" s="154">
        <v>32508042</v>
      </c>
      <c r="Q280" s="159" t="s">
        <v>1245</v>
      </c>
      <c r="R280" s="159" t="s">
        <v>84</v>
      </c>
      <c r="S280" s="153">
        <v>41607</v>
      </c>
      <c r="T280" s="154">
        <v>15515518</v>
      </c>
      <c r="U280" s="159" t="s">
        <v>1561</v>
      </c>
      <c r="V280" s="159" t="s">
        <v>85</v>
      </c>
      <c r="W280" s="159" t="s">
        <v>86</v>
      </c>
      <c r="X280" s="159">
        <v>29</v>
      </c>
      <c r="Y280" s="159" t="s">
        <v>87</v>
      </c>
      <c r="Z280" s="168">
        <v>0</v>
      </c>
      <c r="AA280" s="159" t="s">
        <v>87</v>
      </c>
      <c r="AB280" s="153">
        <v>41611</v>
      </c>
      <c r="AC280" s="153">
        <v>41639</v>
      </c>
      <c r="AD280" s="159" t="s">
        <v>87</v>
      </c>
      <c r="AE280" s="160"/>
      <c r="AF280" s="160"/>
      <c r="AG280" s="161"/>
      <c r="AH280" s="161"/>
      <c r="AI280" s="161"/>
      <c r="AJ280" s="161"/>
      <c r="AK280" s="162"/>
      <c r="AL280" s="162"/>
      <c r="AM280" s="162"/>
      <c r="AN280" s="162"/>
      <c r="AO280" s="162"/>
      <c r="AP280" s="162"/>
      <c r="AQ280" s="162"/>
    </row>
    <row r="281" spans="1:43" s="64" customFormat="1" ht="30.75" customHeight="1" x14ac:dyDescent="0.25">
      <c r="A281" s="17">
        <v>890905211</v>
      </c>
      <c r="B281" s="201" t="s">
        <v>1775</v>
      </c>
      <c r="C281" s="17" t="s">
        <v>76</v>
      </c>
      <c r="D281" s="169">
        <v>4482324766452</v>
      </c>
      <c r="E281" s="18" t="s">
        <v>77</v>
      </c>
      <c r="F281" s="17" t="s">
        <v>78</v>
      </c>
      <c r="G281" s="17" t="s">
        <v>14</v>
      </c>
      <c r="H281" s="152" t="s">
        <v>600</v>
      </c>
      <c r="I281" s="159" t="s">
        <v>79</v>
      </c>
      <c r="J281" s="271" t="s">
        <v>80</v>
      </c>
      <c r="K281" s="226" t="s">
        <v>90</v>
      </c>
      <c r="L281" s="159" t="s">
        <v>82</v>
      </c>
      <c r="M281" s="159" t="s">
        <v>83</v>
      </c>
      <c r="N281" s="167" t="s">
        <v>1246</v>
      </c>
      <c r="O281" s="168">
        <v>10000000</v>
      </c>
      <c r="P281" s="154">
        <v>900495584</v>
      </c>
      <c r="Q281" s="159" t="s">
        <v>1247</v>
      </c>
      <c r="R281" s="159" t="s">
        <v>91</v>
      </c>
      <c r="S281" s="153">
        <v>41607</v>
      </c>
      <c r="T281" s="154">
        <v>15515518</v>
      </c>
      <c r="U281" s="159" t="s">
        <v>1561</v>
      </c>
      <c r="V281" s="159" t="s">
        <v>85</v>
      </c>
      <c r="W281" s="159" t="s">
        <v>86</v>
      </c>
      <c r="X281" s="159">
        <v>29</v>
      </c>
      <c r="Y281" s="159" t="s">
        <v>87</v>
      </c>
      <c r="Z281" s="168">
        <v>0</v>
      </c>
      <c r="AA281" s="159" t="s">
        <v>87</v>
      </c>
      <c r="AB281" s="153">
        <v>41611</v>
      </c>
      <c r="AC281" s="153">
        <v>41639</v>
      </c>
      <c r="AD281" s="159" t="s">
        <v>87</v>
      </c>
      <c r="AE281" s="160"/>
      <c r="AF281" s="160"/>
      <c r="AG281" s="161"/>
      <c r="AH281" s="161"/>
      <c r="AI281" s="161"/>
      <c r="AJ281" s="161"/>
      <c r="AK281" s="162"/>
      <c r="AL281" s="162"/>
      <c r="AM281" s="162"/>
      <c r="AN281" s="162"/>
      <c r="AO281" s="162"/>
      <c r="AP281" s="162"/>
      <c r="AQ281" s="162"/>
    </row>
    <row r="282" spans="1:43" s="64" customFormat="1" ht="30.75" customHeight="1" x14ac:dyDescent="0.25">
      <c r="A282" s="17">
        <v>890905211</v>
      </c>
      <c r="B282" s="201" t="s">
        <v>1775</v>
      </c>
      <c r="C282" s="17" t="s">
        <v>76</v>
      </c>
      <c r="D282" s="169">
        <v>4482324766452</v>
      </c>
      <c r="E282" s="18" t="s">
        <v>77</v>
      </c>
      <c r="F282" s="17" t="s">
        <v>78</v>
      </c>
      <c r="G282" s="17" t="s">
        <v>14</v>
      </c>
      <c r="H282" s="152" t="s">
        <v>601</v>
      </c>
      <c r="I282" s="159" t="s">
        <v>79</v>
      </c>
      <c r="J282" s="271" t="s">
        <v>80</v>
      </c>
      <c r="K282" s="226" t="s">
        <v>90</v>
      </c>
      <c r="L282" s="159" t="s">
        <v>82</v>
      </c>
      <c r="M282" s="159" t="s">
        <v>83</v>
      </c>
      <c r="N282" s="167" t="s">
        <v>1248</v>
      </c>
      <c r="O282" s="168">
        <v>4800000</v>
      </c>
      <c r="P282" s="154">
        <v>811006538</v>
      </c>
      <c r="Q282" s="159" t="s">
        <v>1249</v>
      </c>
      <c r="R282" s="159" t="s">
        <v>91</v>
      </c>
      <c r="S282" s="153">
        <v>41607</v>
      </c>
      <c r="T282" s="154">
        <v>15515518</v>
      </c>
      <c r="U282" s="159" t="s">
        <v>1561</v>
      </c>
      <c r="V282" s="159" t="s">
        <v>85</v>
      </c>
      <c r="W282" s="159" t="s">
        <v>86</v>
      </c>
      <c r="X282" s="159">
        <v>29</v>
      </c>
      <c r="Y282" s="159" t="s">
        <v>87</v>
      </c>
      <c r="Z282" s="168">
        <v>0</v>
      </c>
      <c r="AA282" s="159" t="s">
        <v>87</v>
      </c>
      <c r="AB282" s="153">
        <v>41611</v>
      </c>
      <c r="AC282" s="153">
        <v>41639</v>
      </c>
      <c r="AD282" s="159" t="s">
        <v>87</v>
      </c>
      <c r="AE282" s="160"/>
      <c r="AF282" s="160"/>
      <c r="AG282" s="161"/>
      <c r="AH282" s="161"/>
      <c r="AI282" s="161"/>
      <c r="AJ282" s="161"/>
      <c r="AK282" s="162"/>
      <c r="AL282" s="162"/>
      <c r="AM282" s="162"/>
      <c r="AN282" s="162"/>
      <c r="AO282" s="162"/>
      <c r="AP282" s="162"/>
      <c r="AQ282" s="162"/>
    </row>
    <row r="283" spans="1:43" s="64" customFormat="1" ht="30.75" customHeight="1" x14ac:dyDescent="0.25">
      <c r="A283" s="17">
        <v>890905211</v>
      </c>
      <c r="B283" s="201" t="s">
        <v>1775</v>
      </c>
      <c r="C283" s="17" t="s">
        <v>76</v>
      </c>
      <c r="D283" s="169">
        <v>4482324766452</v>
      </c>
      <c r="E283" s="18" t="s">
        <v>77</v>
      </c>
      <c r="F283" s="17" t="s">
        <v>78</v>
      </c>
      <c r="G283" s="17" t="s">
        <v>14</v>
      </c>
      <c r="H283" s="152" t="s">
        <v>602</v>
      </c>
      <c r="I283" s="159" t="s">
        <v>79</v>
      </c>
      <c r="J283" s="271" t="s">
        <v>80</v>
      </c>
      <c r="K283" s="226" t="s">
        <v>90</v>
      </c>
      <c r="L283" s="159" t="s">
        <v>82</v>
      </c>
      <c r="M283" s="159" t="s">
        <v>83</v>
      </c>
      <c r="N283" s="167" t="s">
        <v>1250</v>
      </c>
      <c r="O283" s="168">
        <v>19500000</v>
      </c>
      <c r="P283" s="154">
        <v>71734607</v>
      </c>
      <c r="Q283" s="159" t="s">
        <v>1251</v>
      </c>
      <c r="R283" s="159" t="s">
        <v>84</v>
      </c>
      <c r="S283" s="153">
        <v>41607</v>
      </c>
      <c r="T283" s="154">
        <v>15515518</v>
      </c>
      <c r="U283" s="159" t="s">
        <v>1561</v>
      </c>
      <c r="V283" s="159" t="s">
        <v>85</v>
      </c>
      <c r="W283" s="159" t="s">
        <v>86</v>
      </c>
      <c r="X283" s="159">
        <v>29</v>
      </c>
      <c r="Y283" s="159" t="s">
        <v>87</v>
      </c>
      <c r="Z283" s="168">
        <v>0</v>
      </c>
      <c r="AA283" s="159" t="s">
        <v>87</v>
      </c>
      <c r="AB283" s="153">
        <v>41611</v>
      </c>
      <c r="AC283" s="153">
        <v>41639</v>
      </c>
      <c r="AD283" s="159" t="s">
        <v>87</v>
      </c>
      <c r="AE283" s="160"/>
      <c r="AF283" s="160"/>
      <c r="AG283" s="161"/>
      <c r="AH283" s="161"/>
      <c r="AI283" s="161"/>
      <c r="AJ283" s="161"/>
      <c r="AK283" s="162"/>
      <c r="AL283" s="162"/>
      <c r="AM283" s="162"/>
      <c r="AN283" s="162"/>
      <c r="AO283" s="162"/>
      <c r="AP283" s="162"/>
      <c r="AQ283" s="162"/>
    </row>
    <row r="284" spans="1:43" s="64" customFormat="1" ht="30.75" customHeight="1" x14ac:dyDescent="0.25">
      <c r="A284" s="17">
        <v>890905211</v>
      </c>
      <c r="B284" s="201" t="s">
        <v>1775</v>
      </c>
      <c r="C284" s="17" t="s">
        <v>76</v>
      </c>
      <c r="D284" s="169">
        <v>4482324766452</v>
      </c>
      <c r="E284" s="18" t="s">
        <v>77</v>
      </c>
      <c r="F284" s="17" t="s">
        <v>78</v>
      </c>
      <c r="G284" s="17" t="s">
        <v>14</v>
      </c>
      <c r="H284" s="152" t="s">
        <v>603</v>
      </c>
      <c r="I284" s="159" t="s">
        <v>79</v>
      </c>
      <c r="J284" s="271" t="s">
        <v>80</v>
      </c>
      <c r="K284" s="226" t="s">
        <v>90</v>
      </c>
      <c r="L284" s="159" t="s">
        <v>82</v>
      </c>
      <c r="M284" s="159" t="s">
        <v>83</v>
      </c>
      <c r="N284" s="167" t="s">
        <v>1252</v>
      </c>
      <c r="O284" s="168">
        <v>6000000</v>
      </c>
      <c r="P284" s="154">
        <v>32259796</v>
      </c>
      <c r="Q284" s="159" t="s">
        <v>1253</v>
      </c>
      <c r="R284" s="159" t="s">
        <v>84</v>
      </c>
      <c r="S284" s="153">
        <v>41607</v>
      </c>
      <c r="T284" s="154">
        <v>15515518</v>
      </c>
      <c r="U284" s="159" t="s">
        <v>1561</v>
      </c>
      <c r="V284" s="159" t="s">
        <v>85</v>
      </c>
      <c r="W284" s="159" t="s">
        <v>86</v>
      </c>
      <c r="X284" s="159">
        <v>29</v>
      </c>
      <c r="Y284" s="159" t="s">
        <v>87</v>
      </c>
      <c r="Z284" s="168">
        <v>0</v>
      </c>
      <c r="AA284" s="159" t="s">
        <v>87</v>
      </c>
      <c r="AB284" s="153">
        <v>41611</v>
      </c>
      <c r="AC284" s="153">
        <v>41639</v>
      </c>
      <c r="AD284" s="159" t="s">
        <v>87</v>
      </c>
      <c r="AE284" s="160"/>
      <c r="AF284" s="160"/>
      <c r="AG284" s="161"/>
      <c r="AH284" s="161"/>
      <c r="AI284" s="161"/>
      <c r="AJ284" s="161"/>
      <c r="AK284" s="162"/>
      <c r="AL284" s="162"/>
      <c r="AM284" s="162"/>
      <c r="AN284" s="162"/>
      <c r="AO284" s="162"/>
      <c r="AP284" s="162"/>
      <c r="AQ284" s="162"/>
    </row>
    <row r="285" spans="1:43" s="64" customFormat="1" ht="30.75" customHeight="1" x14ac:dyDescent="0.25">
      <c r="A285" s="17">
        <v>890905211</v>
      </c>
      <c r="B285" s="201" t="s">
        <v>1775</v>
      </c>
      <c r="C285" s="17" t="s">
        <v>76</v>
      </c>
      <c r="D285" s="169">
        <v>4482324766452</v>
      </c>
      <c r="E285" s="18" t="s">
        <v>77</v>
      </c>
      <c r="F285" s="17" t="s">
        <v>78</v>
      </c>
      <c r="G285" s="17" t="s">
        <v>14</v>
      </c>
      <c r="H285" s="152" t="s">
        <v>604</v>
      </c>
      <c r="I285" s="159" t="s">
        <v>79</v>
      </c>
      <c r="J285" s="271" t="s">
        <v>80</v>
      </c>
      <c r="K285" s="226" t="s">
        <v>90</v>
      </c>
      <c r="L285" s="159" t="s">
        <v>82</v>
      </c>
      <c r="M285" s="159" t="s">
        <v>83</v>
      </c>
      <c r="N285" s="167" t="s">
        <v>1254</v>
      </c>
      <c r="O285" s="168">
        <v>6999440</v>
      </c>
      <c r="P285" s="154">
        <v>860065280</v>
      </c>
      <c r="Q285" s="159" t="s">
        <v>1255</v>
      </c>
      <c r="R285" s="159" t="s">
        <v>91</v>
      </c>
      <c r="S285" s="153">
        <v>41607</v>
      </c>
      <c r="T285" s="154">
        <v>43586853</v>
      </c>
      <c r="U285" s="159" t="s">
        <v>1451</v>
      </c>
      <c r="V285" s="159" t="s">
        <v>85</v>
      </c>
      <c r="W285" s="159" t="s">
        <v>86</v>
      </c>
      <c r="X285" s="159">
        <v>29</v>
      </c>
      <c r="Y285" s="159" t="s">
        <v>87</v>
      </c>
      <c r="Z285" s="168">
        <v>0</v>
      </c>
      <c r="AA285" s="159" t="s">
        <v>87</v>
      </c>
      <c r="AB285" s="153">
        <v>41611</v>
      </c>
      <c r="AC285" s="153">
        <v>41639</v>
      </c>
      <c r="AD285" s="159" t="s">
        <v>87</v>
      </c>
      <c r="AE285" s="160"/>
      <c r="AF285" s="160"/>
      <c r="AG285" s="161"/>
      <c r="AH285" s="161"/>
      <c r="AI285" s="161"/>
      <c r="AJ285" s="161"/>
      <c r="AK285" s="175"/>
      <c r="AL285" s="175"/>
      <c r="AM285" s="175"/>
      <c r="AN285" s="168"/>
      <c r="AO285" s="168"/>
      <c r="AP285" s="168"/>
      <c r="AQ285" s="168"/>
    </row>
    <row r="286" spans="1:43" s="64" customFormat="1" ht="30.75" customHeight="1" x14ac:dyDescent="0.25">
      <c r="A286" s="17">
        <v>890905211</v>
      </c>
      <c r="B286" s="201" t="s">
        <v>1775</v>
      </c>
      <c r="C286" s="17" t="s">
        <v>76</v>
      </c>
      <c r="D286" s="169">
        <v>4482324766452</v>
      </c>
      <c r="E286" s="18" t="s">
        <v>77</v>
      </c>
      <c r="F286" s="17" t="s">
        <v>78</v>
      </c>
      <c r="G286" s="17" t="s">
        <v>14</v>
      </c>
      <c r="H286" s="152" t="s">
        <v>605</v>
      </c>
      <c r="I286" s="159" t="s">
        <v>79</v>
      </c>
      <c r="J286" s="271" t="s">
        <v>80</v>
      </c>
      <c r="K286" s="226" t="s">
        <v>90</v>
      </c>
      <c r="L286" s="159" t="s">
        <v>82</v>
      </c>
      <c r="M286" s="159" t="s">
        <v>83</v>
      </c>
      <c r="N286" s="167" t="s">
        <v>1256</v>
      </c>
      <c r="O286" s="168">
        <v>9000000</v>
      </c>
      <c r="P286" s="154">
        <v>811038046</v>
      </c>
      <c r="Q286" s="159" t="s">
        <v>1257</v>
      </c>
      <c r="R286" s="159" t="s">
        <v>91</v>
      </c>
      <c r="S286" s="153">
        <v>41607</v>
      </c>
      <c r="T286" s="154">
        <v>15515518</v>
      </c>
      <c r="U286" s="159" t="s">
        <v>1561</v>
      </c>
      <c r="V286" s="159" t="s">
        <v>85</v>
      </c>
      <c r="W286" s="159" t="s">
        <v>86</v>
      </c>
      <c r="X286" s="159">
        <v>29</v>
      </c>
      <c r="Y286" s="159" t="s">
        <v>87</v>
      </c>
      <c r="Z286" s="168">
        <v>0</v>
      </c>
      <c r="AA286" s="159" t="s">
        <v>87</v>
      </c>
      <c r="AB286" s="153">
        <v>41611</v>
      </c>
      <c r="AC286" s="153">
        <v>41639</v>
      </c>
      <c r="AD286" s="159" t="s">
        <v>87</v>
      </c>
      <c r="AE286" s="160"/>
      <c r="AF286" s="160"/>
      <c r="AG286" s="161"/>
      <c r="AH286" s="161"/>
      <c r="AI286" s="161"/>
      <c r="AJ286" s="161"/>
      <c r="AK286" s="162"/>
      <c r="AL286" s="162"/>
      <c r="AM286" s="162"/>
      <c r="AN286" s="162"/>
      <c r="AO286" s="162"/>
      <c r="AP286" s="162"/>
      <c r="AQ286" s="162"/>
    </row>
    <row r="287" spans="1:43" s="64" customFormat="1" ht="30.75" customHeight="1" x14ac:dyDescent="0.25">
      <c r="A287" s="17">
        <v>890905211</v>
      </c>
      <c r="B287" s="201" t="s">
        <v>1775</v>
      </c>
      <c r="C287" s="17" t="s">
        <v>76</v>
      </c>
      <c r="D287" s="169">
        <v>4482324766452</v>
      </c>
      <c r="E287" s="18" t="s">
        <v>77</v>
      </c>
      <c r="F287" s="17" t="s">
        <v>78</v>
      </c>
      <c r="G287" s="17" t="s">
        <v>14</v>
      </c>
      <c r="H287" s="152" t="s">
        <v>606</v>
      </c>
      <c r="I287" s="159" t="s">
        <v>105</v>
      </c>
      <c r="J287" s="271" t="s">
        <v>80</v>
      </c>
      <c r="K287" s="226" t="s">
        <v>103</v>
      </c>
      <c r="L287" s="159" t="s">
        <v>82</v>
      </c>
      <c r="M287" s="273" t="s">
        <v>99</v>
      </c>
      <c r="N287" s="167" t="s">
        <v>1258</v>
      </c>
      <c r="O287" s="168">
        <v>16633904700</v>
      </c>
      <c r="P287" s="154">
        <v>900677849</v>
      </c>
      <c r="Q287" s="159" t="s">
        <v>1259</v>
      </c>
      <c r="R287" s="159" t="s">
        <v>91</v>
      </c>
      <c r="S287" s="153">
        <v>41618</v>
      </c>
      <c r="T287" s="154">
        <v>15515518</v>
      </c>
      <c r="U287" s="159" t="s">
        <v>1745</v>
      </c>
      <c r="V287" s="159" t="s">
        <v>1748</v>
      </c>
      <c r="W287" s="159" t="s">
        <v>86</v>
      </c>
      <c r="X287" s="159">
        <v>470</v>
      </c>
      <c r="Y287" s="159" t="s">
        <v>88</v>
      </c>
      <c r="Z287" s="168">
        <v>4990171410</v>
      </c>
      <c r="AA287" s="159" t="s">
        <v>88</v>
      </c>
      <c r="AB287" s="175">
        <v>41624</v>
      </c>
      <c r="AC287" s="175">
        <v>42093</v>
      </c>
      <c r="AD287" s="159" t="s">
        <v>88</v>
      </c>
      <c r="AE287" s="160"/>
      <c r="AF287" s="160"/>
      <c r="AG287" s="160"/>
      <c r="AH287" s="160"/>
      <c r="AI287" s="160"/>
      <c r="AJ287" s="160"/>
      <c r="AK287" s="175">
        <v>41488</v>
      </c>
      <c r="AL287" s="175">
        <v>41640</v>
      </c>
      <c r="AM287" s="175">
        <v>42004</v>
      </c>
      <c r="AN287" s="168">
        <v>8195666948</v>
      </c>
      <c r="AO287" s="168">
        <v>0</v>
      </c>
      <c r="AP287" s="168">
        <v>0</v>
      </c>
      <c r="AQ287" s="168">
        <v>8195666948</v>
      </c>
    </row>
    <row r="288" spans="1:43" s="64" customFormat="1" ht="30.75" customHeight="1" x14ac:dyDescent="0.25">
      <c r="A288" s="17">
        <v>890905211</v>
      </c>
      <c r="B288" s="201" t="s">
        <v>1775</v>
      </c>
      <c r="C288" s="17" t="s">
        <v>76</v>
      </c>
      <c r="D288" s="169">
        <v>4482324766452</v>
      </c>
      <c r="E288" s="18" t="s">
        <v>77</v>
      </c>
      <c r="F288" s="17" t="s">
        <v>78</v>
      </c>
      <c r="G288" s="17" t="s">
        <v>14</v>
      </c>
      <c r="H288" s="152" t="s">
        <v>607</v>
      </c>
      <c r="I288" s="159" t="s">
        <v>79</v>
      </c>
      <c r="J288" s="271" t="s">
        <v>80</v>
      </c>
      <c r="K288" s="226" t="s">
        <v>90</v>
      </c>
      <c r="L288" s="159" t="s">
        <v>82</v>
      </c>
      <c r="M288" s="159" t="s">
        <v>83</v>
      </c>
      <c r="N288" s="167" t="s">
        <v>1260</v>
      </c>
      <c r="O288" s="168">
        <v>12000000</v>
      </c>
      <c r="P288" s="154">
        <v>811039280</v>
      </c>
      <c r="Q288" s="159" t="s">
        <v>1261</v>
      </c>
      <c r="R288" s="159" t="s">
        <v>91</v>
      </c>
      <c r="S288" s="153">
        <v>41607</v>
      </c>
      <c r="T288" s="154">
        <v>15515518</v>
      </c>
      <c r="U288" s="159" t="s">
        <v>1561</v>
      </c>
      <c r="V288" s="159" t="s">
        <v>85</v>
      </c>
      <c r="W288" s="159" t="s">
        <v>86</v>
      </c>
      <c r="X288" s="159">
        <v>29</v>
      </c>
      <c r="Y288" s="159" t="s">
        <v>87</v>
      </c>
      <c r="Z288" s="168">
        <v>0</v>
      </c>
      <c r="AA288" s="159" t="s">
        <v>87</v>
      </c>
      <c r="AB288" s="153">
        <v>41611</v>
      </c>
      <c r="AC288" s="153">
        <v>41639</v>
      </c>
      <c r="AD288" s="159" t="s">
        <v>87</v>
      </c>
      <c r="AE288" s="160"/>
      <c r="AF288" s="160"/>
      <c r="AG288" s="161"/>
      <c r="AH288" s="161"/>
      <c r="AI288" s="161"/>
      <c r="AJ288" s="161"/>
      <c r="AK288" s="162"/>
      <c r="AL288" s="162"/>
      <c r="AM288" s="162"/>
      <c r="AN288" s="162"/>
      <c r="AO288" s="162"/>
      <c r="AP288" s="162"/>
      <c r="AQ288" s="162"/>
    </row>
    <row r="289" spans="1:43" s="64" customFormat="1" ht="30.75" customHeight="1" x14ac:dyDescent="0.25">
      <c r="A289" s="17">
        <v>890905211</v>
      </c>
      <c r="B289" s="201" t="s">
        <v>1775</v>
      </c>
      <c r="C289" s="17" t="s">
        <v>76</v>
      </c>
      <c r="D289" s="169">
        <v>4482324766452</v>
      </c>
      <c r="E289" s="18" t="s">
        <v>77</v>
      </c>
      <c r="F289" s="17" t="s">
        <v>78</v>
      </c>
      <c r="G289" s="17" t="s">
        <v>14</v>
      </c>
      <c r="H289" s="152" t="s">
        <v>608</v>
      </c>
      <c r="I289" s="159" t="s">
        <v>79</v>
      </c>
      <c r="J289" s="271" t="s">
        <v>80</v>
      </c>
      <c r="K289" s="226" t="s">
        <v>90</v>
      </c>
      <c r="L289" s="159" t="s">
        <v>82</v>
      </c>
      <c r="M289" s="159" t="s">
        <v>83</v>
      </c>
      <c r="N289" s="167" t="s">
        <v>1262</v>
      </c>
      <c r="O289" s="168">
        <v>10000000</v>
      </c>
      <c r="P289" s="154">
        <v>900333440</v>
      </c>
      <c r="Q289" s="159" t="s">
        <v>1263</v>
      </c>
      <c r="R289" s="159" t="s">
        <v>91</v>
      </c>
      <c r="S289" s="153">
        <v>41607</v>
      </c>
      <c r="T289" s="154">
        <v>15515518</v>
      </c>
      <c r="U289" s="159" t="s">
        <v>1561</v>
      </c>
      <c r="V289" s="159" t="s">
        <v>85</v>
      </c>
      <c r="W289" s="159" t="s">
        <v>86</v>
      </c>
      <c r="X289" s="159">
        <v>29</v>
      </c>
      <c r="Y289" s="159" t="s">
        <v>87</v>
      </c>
      <c r="Z289" s="168">
        <v>0</v>
      </c>
      <c r="AA289" s="159" t="s">
        <v>87</v>
      </c>
      <c r="AB289" s="153">
        <v>41611</v>
      </c>
      <c r="AC289" s="153">
        <v>41639</v>
      </c>
      <c r="AD289" s="159" t="s">
        <v>87</v>
      </c>
      <c r="AE289" s="160"/>
      <c r="AF289" s="160"/>
      <c r="AG289" s="161"/>
      <c r="AH289" s="161"/>
      <c r="AI289" s="161"/>
      <c r="AJ289" s="161"/>
      <c r="AK289" s="162"/>
      <c r="AL289" s="162"/>
      <c r="AM289" s="162"/>
      <c r="AN289" s="162"/>
      <c r="AO289" s="162"/>
      <c r="AP289" s="162"/>
      <c r="AQ289" s="162"/>
    </row>
    <row r="290" spans="1:43" s="64" customFormat="1" ht="30.75" customHeight="1" x14ac:dyDescent="0.25">
      <c r="A290" s="17">
        <v>890905211</v>
      </c>
      <c r="B290" s="201" t="s">
        <v>1775</v>
      </c>
      <c r="C290" s="17" t="s">
        <v>76</v>
      </c>
      <c r="D290" s="169">
        <v>4482324766452</v>
      </c>
      <c r="E290" s="18" t="s">
        <v>77</v>
      </c>
      <c r="F290" s="17" t="s">
        <v>78</v>
      </c>
      <c r="G290" s="17" t="s">
        <v>14</v>
      </c>
      <c r="H290" s="152" t="s">
        <v>609</v>
      </c>
      <c r="I290" s="159" t="s">
        <v>79</v>
      </c>
      <c r="J290" s="271" t="s">
        <v>80</v>
      </c>
      <c r="K290" s="226" t="s">
        <v>90</v>
      </c>
      <c r="L290" s="159" t="s">
        <v>82</v>
      </c>
      <c r="M290" s="159" t="s">
        <v>83</v>
      </c>
      <c r="N290" s="167" t="s">
        <v>1264</v>
      </c>
      <c r="O290" s="168">
        <v>9000000</v>
      </c>
      <c r="P290" s="154">
        <v>32555865</v>
      </c>
      <c r="Q290" s="159" t="s">
        <v>1265</v>
      </c>
      <c r="R290" s="159" t="s">
        <v>84</v>
      </c>
      <c r="S290" s="153">
        <v>41607</v>
      </c>
      <c r="T290" s="154">
        <v>15515518</v>
      </c>
      <c r="U290" s="159" t="s">
        <v>1561</v>
      </c>
      <c r="V290" s="159" t="s">
        <v>85</v>
      </c>
      <c r="W290" s="159" t="s">
        <v>86</v>
      </c>
      <c r="X290" s="159">
        <v>29</v>
      </c>
      <c r="Y290" s="159" t="s">
        <v>87</v>
      </c>
      <c r="Z290" s="168">
        <v>0</v>
      </c>
      <c r="AA290" s="159" t="s">
        <v>87</v>
      </c>
      <c r="AB290" s="153">
        <v>41611</v>
      </c>
      <c r="AC290" s="153">
        <v>41639</v>
      </c>
      <c r="AD290" s="159" t="s">
        <v>87</v>
      </c>
      <c r="AE290" s="160"/>
      <c r="AF290" s="160"/>
      <c r="AG290" s="161"/>
      <c r="AH290" s="161"/>
      <c r="AI290" s="161"/>
      <c r="AJ290" s="161"/>
      <c r="AK290" s="162"/>
      <c r="AL290" s="162"/>
      <c r="AM290" s="162"/>
      <c r="AN290" s="162"/>
      <c r="AO290" s="162"/>
      <c r="AP290" s="162"/>
      <c r="AQ290" s="162"/>
    </row>
    <row r="291" spans="1:43" s="64" customFormat="1" ht="30.75" customHeight="1" x14ac:dyDescent="0.25">
      <c r="A291" s="17">
        <v>890905211</v>
      </c>
      <c r="B291" s="201" t="s">
        <v>1775</v>
      </c>
      <c r="C291" s="17" t="s">
        <v>76</v>
      </c>
      <c r="D291" s="169">
        <v>4482324766452</v>
      </c>
      <c r="E291" s="18" t="s">
        <v>77</v>
      </c>
      <c r="F291" s="17" t="s">
        <v>78</v>
      </c>
      <c r="G291" s="17" t="s">
        <v>14</v>
      </c>
      <c r="H291" s="152" t="s">
        <v>610</v>
      </c>
      <c r="I291" s="159" t="s">
        <v>79</v>
      </c>
      <c r="J291" s="271" t="s">
        <v>80</v>
      </c>
      <c r="K291" s="226" t="s">
        <v>90</v>
      </c>
      <c r="L291" s="159" t="s">
        <v>82</v>
      </c>
      <c r="M291" s="159" t="s">
        <v>83</v>
      </c>
      <c r="N291" s="167" t="s">
        <v>1266</v>
      </c>
      <c r="O291" s="168">
        <v>10000000</v>
      </c>
      <c r="P291" s="154">
        <v>890984056</v>
      </c>
      <c r="Q291" s="159" t="s">
        <v>1267</v>
      </c>
      <c r="R291" s="159" t="s">
        <v>91</v>
      </c>
      <c r="S291" s="153">
        <v>41607</v>
      </c>
      <c r="T291" s="154">
        <v>15515518</v>
      </c>
      <c r="U291" s="159" t="s">
        <v>1561</v>
      </c>
      <c r="V291" s="159" t="s">
        <v>85</v>
      </c>
      <c r="W291" s="159" t="s">
        <v>86</v>
      </c>
      <c r="X291" s="159">
        <v>29</v>
      </c>
      <c r="Y291" s="159" t="s">
        <v>87</v>
      </c>
      <c r="Z291" s="168">
        <v>0</v>
      </c>
      <c r="AA291" s="159" t="s">
        <v>87</v>
      </c>
      <c r="AB291" s="153">
        <v>41611</v>
      </c>
      <c r="AC291" s="153">
        <v>41639</v>
      </c>
      <c r="AD291" s="159" t="s">
        <v>87</v>
      </c>
      <c r="AE291" s="160"/>
      <c r="AF291" s="160"/>
      <c r="AG291" s="161"/>
      <c r="AH291" s="161"/>
      <c r="AI291" s="161"/>
      <c r="AJ291" s="161"/>
      <c r="AK291" s="162"/>
      <c r="AL291" s="162"/>
      <c r="AM291" s="162"/>
      <c r="AN291" s="162"/>
      <c r="AO291" s="162"/>
      <c r="AP291" s="162"/>
      <c r="AQ291" s="162"/>
    </row>
    <row r="292" spans="1:43" s="64" customFormat="1" ht="30.75" customHeight="1" x14ac:dyDescent="0.25">
      <c r="A292" s="17">
        <v>890905211</v>
      </c>
      <c r="B292" s="201" t="s">
        <v>1775</v>
      </c>
      <c r="C292" s="17" t="s">
        <v>76</v>
      </c>
      <c r="D292" s="169">
        <v>4482324766452</v>
      </c>
      <c r="E292" s="18" t="s">
        <v>77</v>
      </c>
      <c r="F292" s="17" t="s">
        <v>78</v>
      </c>
      <c r="G292" s="17" t="s">
        <v>14</v>
      </c>
      <c r="H292" s="152" t="s">
        <v>611</v>
      </c>
      <c r="I292" s="159" t="s">
        <v>79</v>
      </c>
      <c r="J292" s="271" t="s">
        <v>80</v>
      </c>
      <c r="K292" s="226" t="s">
        <v>90</v>
      </c>
      <c r="L292" s="159" t="s">
        <v>82</v>
      </c>
      <c r="M292" s="159" t="s">
        <v>83</v>
      </c>
      <c r="N292" s="167" t="s">
        <v>1268</v>
      </c>
      <c r="O292" s="168">
        <v>4500000</v>
      </c>
      <c r="P292" s="154">
        <v>900071154</v>
      </c>
      <c r="Q292" s="159" t="s">
        <v>1269</v>
      </c>
      <c r="R292" s="159" t="s">
        <v>91</v>
      </c>
      <c r="S292" s="153">
        <v>41607</v>
      </c>
      <c r="T292" s="154">
        <v>15515518</v>
      </c>
      <c r="U292" s="159" t="s">
        <v>1561</v>
      </c>
      <c r="V292" s="159" t="s">
        <v>85</v>
      </c>
      <c r="W292" s="159" t="s">
        <v>86</v>
      </c>
      <c r="X292" s="159">
        <v>29</v>
      </c>
      <c r="Y292" s="159" t="s">
        <v>87</v>
      </c>
      <c r="Z292" s="168">
        <v>0</v>
      </c>
      <c r="AA292" s="159" t="s">
        <v>87</v>
      </c>
      <c r="AB292" s="153">
        <v>41611</v>
      </c>
      <c r="AC292" s="153">
        <v>41639</v>
      </c>
      <c r="AD292" s="159" t="s">
        <v>87</v>
      </c>
      <c r="AE292" s="160"/>
      <c r="AF292" s="160"/>
      <c r="AG292" s="161"/>
      <c r="AH292" s="161"/>
      <c r="AI292" s="161"/>
      <c r="AJ292" s="161"/>
      <c r="AK292" s="162"/>
      <c r="AL292" s="162"/>
      <c r="AM292" s="162"/>
      <c r="AN292" s="162"/>
      <c r="AO292" s="162"/>
      <c r="AP292" s="162"/>
      <c r="AQ292" s="162"/>
    </row>
    <row r="293" spans="1:43" s="64" customFormat="1" ht="30.75" customHeight="1" x14ac:dyDescent="0.25">
      <c r="A293" s="17">
        <v>890905211</v>
      </c>
      <c r="B293" s="201" t="s">
        <v>1775</v>
      </c>
      <c r="C293" s="17" t="s">
        <v>76</v>
      </c>
      <c r="D293" s="169">
        <v>4482324766452</v>
      </c>
      <c r="E293" s="18" t="s">
        <v>77</v>
      </c>
      <c r="F293" s="17" t="s">
        <v>78</v>
      </c>
      <c r="G293" s="17" t="s">
        <v>14</v>
      </c>
      <c r="H293" s="152" t="s">
        <v>612</v>
      </c>
      <c r="I293" s="159" t="s">
        <v>79</v>
      </c>
      <c r="J293" s="271" t="s">
        <v>80</v>
      </c>
      <c r="K293" s="226" t="s">
        <v>90</v>
      </c>
      <c r="L293" s="159" t="s">
        <v>82</v>
      </c>
      <c r="M293" s="159" t="s">
        <v>83</v>
      </c>
      <c r="N293" s="167" t="s">
        <v>1270</v>
      </c>
      <c r="O293" s="168">
        <v>4500000</v>
      </c>
      <c r="P293" s="154">
        <v>81009571</v>
      </c>
      <c r="Q293" s="159" t="s">
        <v>1271</v>
      </c>
      <c r="R293" s="159" t="s">
        <v>84</v>
      </c>
      <c r="S293" s="153">
        <v>41607</v>
      </c>
      <c r="T293" s="154">
        <v>15515518</v>
      </c>
      <c r="U293" s="159" t="s">
        <v>1561</v>
      </c>
      <c r="V293" s="159" t="s">
        <v>85</v>
      </c>
      <c r="W293" s="159" t="s">
        <v>86</v>
      </c>
      <c r="X293" s="159">
        <v>29</v>
      </c>
      <c r="Y293" s="159" t="s">
        <v>87</v>
      </c>
      <c r="Z293" s="168">
        <v>0</v>
      </c>
      <c r="AA293" s="159" t="s">
        <v>87</v>
      </c>
      <c r="AB293" s="153">
        <v>41611</v>
      </c>
      <c r="AC293" s="153">
        <v>41639</v>
      </c>
      <c r="AD293" s="159" t="s">
        <v>87</v>
      </c>
      <c r="AE293" s="160"/>
      <c r="AF293" s="160"/>
      <c r="AG293" s="161"/>
      <c r="AH293" s="161"/>
      <c r="AI293" s="161"/>
      <c r="AJ293" s="161"/>
      <c r="AK293" s="162"/>
      <c r="AL293" s="162"/>
      <c r="AM293" s="162"/>
      <c r="AN293" s="162"/>
      <c r="AO293" s="162"/>
      <c r="AP293" s="162"/>
      <c r="AQ293" s="162"/>
    </row>
    <row r="294" spans="1:43" s="64" customFormat="1" ht="30.75" customHeight="1" x14ac:dyDescent="0.25">
      <c r="A294" s="17">
        <v>890905211</v>
      </c>
      <c r="B294" s="201" t="s">
        <v>1775</v>
      </c>
      <c r="C294" s="17" t="s">
        <v>76</v>
      </c>
      <c r="D294" s="169">
        <v>4482324766452</v>
      </c>
      <c r="E294" s="18" t="s">
        <v>77</v>
      </c>
      <c r="F294" s="17" t="s">
        <v>78</v>
      </c>
      <c r="G294" s="17" t="s">
        <v>14</v>
      </c>
      <c r="H294" s="152" t="s">
        <v>613</v>
      </c>
      <c r="I294" s="159" t="s">
        <v>79</v>
      </c>
      <c r="J294" s="271" t="s">
        <v>80</v>
      </c>
      <c r="K294" s="226" t="s">
        <v>90</v>
      </c>
      <c r="L294" s="159" t="s">
        <v>82</v>
      </c>
      <c r="M294" s="159" t="s">
        <v>83</v>
      </c>
      <c r="N294" s="167" t="s">
        <v>1272</v>
      </c>
      <c r="O294" s="168">
        <v>5600000</v>
      </c>
      <c r="P294" s="154">
        <v>98628451</v>
      </c>
      <c r="Q294" s="159" t="s">
        <v>1273</v>
      </c>
      <c r="R294" s="159" t="s">
        <v>84</v>
      </c>
      <c r="S294" s="153">
        <v>41607</v>
      </c>
      <c r="T294" s="154">
        <v>15515518</v>
      </c>
      <c r="U294" s="159" t="s">
        <v>1561</v>
      </c>
      <c r="V294" s="159" t="s">
        <v>85</v>
      </c>
      <c r="W294" s="159" t="s">
        <v>86</v>
      </c>
      <c r="X294" s="159">
        <v>29</v>
      </c>
      <c r="Y294" s="159" t="s">
        <v>87</v>
      </c>
      <c r="Z294" s="168">
        <v>0</v>
      </c>
      <c r="AA294" s="159" t="s">
        <v>87</v>
      </c>
      <c r="AB294" s="153">
        <v>41611</v>
      </c>
      <c r="AC294" s="153">
        <v>41639</v>
      </c>
      <c r="AD294" s="159" t="s">
        <v>87</v>
      </c>
      <c r="AE294" s="160"/>
      <c r="AF294" s="160"/>
      <c r="AG294" s="161"/>
      <c r="AH294" s="161"/>
      <c r="AI294" s="161"/>
      <c r="AJ294" s="161"/>
      <c r="AK294" s="162"/>
      <c r="AL294" s="162"/>
      <c r="AM294" s="162"/>
      <c r="AN294" s="162"/>
      <c r="AO294" s="162"/>
      <c r="AP294" s="162"/>
      <c r="AQ294" s="162"/>
    </row>
    <row r="295" spans="1:43" s="64" customFormat="1" ht="30.75" customHeight="1" x14ac:dyDescent="0.25">
      <c r="A295" s="17">
        <v>890905211</v>
      </c>
      <c r="B295" s="201" t="s">
        <v>1775</v>
      </c>
      <c r="C295" s="17" t="s">
        <v>76</v>
      </c>
      <c r="D295" s="169">
        <v>4482324766452</v>
      </c>
      <c r="E295" s="18" t="s">
        <v>77</v>
      </c>
      <c r="F295" s="17" t="s">
        <v>78</v>
      </c>
      <c r="G295" s="17" t="s">
        <v>14</v>
      </c>
      <c r="H295" s="152" t="s">
        <v>614</v>
      </c>
      <c r="I295" s="159" t="s">
        <v>79</v>
      </c>
      <c r="J295" s="271" t="s">
        <v>80</v>
      </c>
      <c r="K295" s="226" t="s">
        <v>90</v>
      </c>
      <c r="L295" s="159" t="s">
        <v>82</v>
      </c>
      <c r="M295" s="159" t="s">
        <v>83</v>
      </c>
      <c r="N295" s="167" t="s">
        <v>1274</v>
      </c>
      <c r="O295" s="168">
        <v>8800000</v>
      </c>
      <c r="P295" s="154">
        <v>52817995</v>
      </c>
      <c r="Q295" s="159" t="s">
        <v>1275</v>
      </c>
      <c r="R295" s="159" t="s">
        <v>84</v>
      </c>
      <c r="S295" s="153">
        <v>41607</v>
      </c>
      <c r="T295" s="154">
        <v>15515518</v>
      </c>
      <c r="U295" s="159" t="s">
        <v>1561</v>
      </c>
      <c r="V295" s="159" t="s">
        <v>85</v>
      </c>
      <c r="W295" s="159" t="s">
        <v>86</v>
      </c>
      <c r="X295" s="159">
        <v>29</v>
      </c>
      <c r="Y295" s="159" t="s">
        <v>87</v>
      </c>
      <c r="Z295" s="168">
        <v>0</v>
      </c>
      <c r="AA295" s="159" t="s">
        <v>87</v>
      </c>
      <c r="AB295" s="153">
        <v>41611</v>
      </c>
      <c r="AC295" s="153">
        <v>41639</v>
      </c>
      <c r="AD295" s="159" t="s">
        <v>87</v>
      </c>
      <c r="AE295" s="160"/>
      <c r="AF295" s="160"/>
      <c r="AG295" s="161"/>
      <c r="AH295" s="161"/>
      <c r="AI295" s="161"/>
      <c r="AJ295" s="161"/>
      <c r="AK295" s="162"/>
      <c r="AL295" s="162"/>
      <c r="AM295" s="162"/>
      <c r="AN295" s="162"/>
      <c r="AO295" s="162"/>
      <c r="AP295" s="162"/>
      <c r="AQ295" s="162"/>
    </row>
    <row r="296" spans="1:43" s="64" customFormat="1" ht="30.75" customHeight="1" x14ac:dyDescent="0.25">
      <c r="A296" s="17">
        <v>890905211</v>
      </c>
      <c r="B296" s="201" t="s">
        <v>1775</v>
      </c>
      <c r="C296" s="17" t="s">
        <v>76</v>
      </c>
      <c r="D296" s="169">
        <v>4482324766452</v>
      </c>
      <c r="E296" s="18" t="s">
        <v>77</v>
      </c>
      <c r="F296" s="17" t="s">
        <v>78</v>
      </c>
      <c r="G296" s="17" t="s">
        <v>14</v>
      </c>
      <c r="H296" s="152" t="s">
        <v>615</v>
      </c>
      <c r="I296" s="159" t="s">
        <v>79</v>
      </c>
      <c r="J296" s="271" t="s">
        <v>80</v>
      </c>
      <c r="K296" s="226" t="s">
        <v>90</v>
      </c>
      <c r="L296" s="159" t="s">
        <v>82</v>
      </c>
      <c r="M296" s="159" t="s">
        <v>83</v>
      </c>
      <c r="N296" s="167" t="s">
        <v>1276</v>
      </c>
      <c r="O296" s="168">
        <v>7500000</v>
      </c>
      <c r="P296" s="154">
        <v>900503662</v>
      </c>
      <c r="Q296" s="159" t="s">
        <v>1277</v>
      </c>
      <c r="R296" s="159" t="s">
        <v>91</v>
      </c>
      <c r="S296" s="153">
        <v>41607</v>
      </c>
      <c r="T296" s="154">
        <v>15515518</v>
      </c>
      <c r="U296" s="159" t="s">
        <v>1561</v>
      </c>
      <c r="V296" s="159" t="s">
        <v>85</v>
      </c>
      <c r="W296" s="159" t="s">
        <v>86</v>
      </c>
      <c r="X296" s="159">
        <v>29</v>
      </c>
      <c r="Y296" s="159" t="s">
        <v>87</v>
      </c>
      <c r="Z296" s="168">
        <v>0</v>
      </c>
      <c r="AA296" s="159" t="s">
        <v>87</v>
      </c>
      <c r="AB296" s="153">
        <v>41611</v>
      </c>
      <c r="AC296" s="153">
        <v>41639</v>
      </c>
      <c r="AD296" s="159" t="s">
        <v>87</v>
      </c>
      <c r="AE296" s="160"/>
      <c r="AF296" s="160"/>
      <c r="AG296" s="161"/>
      <c r="AH296" s="161"/>
      <c r="AI296" s="161"/>
      <c r="AJ296" s="161"/>
      <c r="AK296" s="162"/>
      <c r="AL296" s="162"/>
      <c r="AM296" s="162"/>
      <c r="AN296" s="162"/>
      <c r="AO296" s="162"/>
      <c r="AP296" s="162"/>
      <c r="AQ296" s="162"/>
    </row>
    <row r="297" spans="1:43" s="64" customFormat="1" ht="30.75" customHeight="1" x14ac:dyDescent="0.25">
      <c r="A297" s="17">
        <v>890905211</v>
      </c>
      <c r="B297" s="201" t="s">
        <v>1775</v>
      </c>
      <c r="C297" s="17" t="s">
        <v>76</v>
      </c>
      <c r="D297" s="169">
        <v>4482324766452</v>
      </c>
      <c r="E297" s="18" t="s">
        <v>77</v>
      </c>
      <c r="F297" s="17" t="s">
        <v>78</v>
      </c>
      <c r="G297" s="17" t="s">
        <v>14</v>
      </c>
      <c r="H297" s="152" t="s">
        <v>616</v>
      </c>
      <c r="I297" s="159" t="s">
        <v>79</v>
      </c>
      <c r="J297" s="271" t="s">
        <v>80</v>
      </c>
      <c r="K297" s="226" t="s">
        <v>90</v>
      </c>
      <c r="L297" s="159" t="s">
        <v>82</v>
      </c>
      <c r="M297" s="159" t="s">
        <v>83</v>
      </c>
      <c r="N297" s="167" t="s">
        <v>1278</v>
      </c>
      <c r="O297" s="168">
        <v>6000000</v>
      </c>
      <c r="P297" s="154">
        <v>890985874</v>
      </c>
      <c r="Q297" s="159" t="s">
        <v>1279</v>
      </c>
      <c r="R297" s="159" t="s">
        <v>91</v>
      </c>
      <c r="S297" s="153">
        <v>41607</v>
      </c>
      <c r="T297" s="154">
        <v>15515518</v>
      </c>
      <c r="U297" s="159" t="s">
        <v>1561</v>
      </c>
      <c r="V297" s="159" t="s">
        <v>85</v>
      </c>
      <c r="W297" s="159" t="s">
        <v>86</v>
      </c>
      <c r="X297" s="159">
        <v>29</v>
      </c>
      <c r="Y297" s="159" t="s">
        <v>87</v>
      </c>
      <c r="Z297" s="168">
        <v>0</v>
      </c>
      <c r="AA297" s="159" t="s">
        <v>87</v>
      </c>
      <c r="AB297" s="153">
        <v>41611</v>
      </c>
      <c r="AC297" s="153">
        <v>41639</v>
      </c>
      <c r="AD297" s="159" t="s">
        <v>87</v>
      </c>
      <c r="AE297" s="160"/>
      <c r="AF297" s="160"/>
      <c r="AG297" s="161"/>
      <c r="AH297" s="161"/>
      <c r="AI297" s="161"/>
      <c r="AJ297" s="161"/>
      <c r="AK297" s="162"/>
      <c r="AL297" s="162"/>
      <c r="AM297" s="162"/>
      <c r="AN297" s="162"/>
      <c r="AO297" s="162"/>
      <c r="AP297" s="162"/>
      <c r="AQ297" s="162"/>
    </row>
    <row r="298" spans="1:43" s="64" customFormat="1" ht="30.75" customHeight="1" x14ac:dyDescent="0.25">
      <c r="A298" s="17">
        <v>890905211</v>
      </c>
      <c r="B298" s="201" t="s">
        <v>1775</v>
      </c>
      <c r="C298" s="17" t="s">
        <v>76</v>
      </c>
      <c r="D298" s="169">
        <v>4482324766452</v>
      </c>
      <c r="E298" s="18" t="s">
        <v>77</v>
      </c>
      <c r="F298" s="17" t="s">
        <v>78</v>
      </c>
      <c r="G298" s="17" t="s">
        <v>14</v>
      </c>
      <c r="H298" s="152" t="s">
        <v>617</v>
      </c>
      <c r="I298" s="159" t="s">
        <v>79</v>
      </c>
      <c r="J298" s="271" t="s">
        <v>80</v>
      </c>
      <c r="K298" s="226" t="s">
        <v>90</v>
      </c>
      <c r="L298" s="159" t="s">
        <v>82</v>
      </c>
      <c r="M298" s="159" t="s">
        <v>83</v>
      </c>
      <c r="N298" s="167" t="s">
        <v>1280</v>
      </c>
      <c r="O298" s="168">
        <v>4500000</v>
      </c>
      <c r="P298" s="154">
        <v>15406964</v>
      </c>
      <c r="Q298" s="159" t="s">
        <v>1281</v>
      </c>
      <c r="R298" s="159" t="s">
        <v>84</v>
      </c>
      <c r="S298" s="153">
        <v>41607</v>
      </c>
      <c r="T298" s="154">
        <v>15515518</v>
      </c>
      <c r="U298" s="159" t="s">
        <v>1561</v>
      </c>
      <c r="V298" s="159" t="s">
        <v>85</v>
      </c>
      <c r="W298" s="159" t="s">
        <v>86</v>
      </c>
      <c r="X298" s="159">
        <v>29</v>
      </c>
      <c r="Y298" s="159" t="s">
        <v>87</v>
      </c>
      <c r="Z298" s="168">
        <v>0</v>
      </c>
      <c r="AA298" s="159" t="s">
        <v>87</v>
      </c>
      <c r="AB298" s="153">
        <v>41611</v>
      </c>
      <c r="AC298" s="153">
        <v>41639</v>
      </c>
      <c r="AD298" s="159" t="s">
        <v>87</v>
      </c>
      <c r="AE298" s="160"/>
      <c r="AF298" s="160"/>
      <c r="AG298" s="161"/>
      <c r="AH298" s="161"/>
      <c r="AI298" s="161"/>
      <c r="AJ298" s="161"/>
      <c r="AK298" s="162"/>
      <c r="AL298" s="162"/>
      <c r="AM298" s="162"/>
      <c r="AN298" s="162"/>
      <c r="AO298" s="162"/>
      <c r="AP298" s="162"/>
      <c r="AQ298" s="162"/>
    </row>
    <row r="299" spans="1:43" s="64" customFormat="1" ht="30.75" customHeight="1" x14ac:dyDescent="0.25">
      <c r="A299" s="17">
        <v>890905211</v>
      </c>
      <c r="B299" s="201" t="s">
        <v>1775</v>
      </c>
      <c r="C299" s="17" t="s">
        <v>76</v>
      </c>
      <c r="D299" s="169">
        <v>4482324766452</v>
      </c>
      <c r="E299" s="18" t="s">
        <v>77</v>
      </c>
      <c r="F299" s="17" t="s">
        <v>78</v>
      </c>
      <c r="G299" s="17" t="s">
        <v>14</v>
      </c>
      <c r="H299" s="152" t="s">
        <v>618</v>
      </c>
      <c r="I299" s="159" t="s">
        <v>79</v>
      </c>
      <c r="J299" s="271" t="s">
        <v>80</v>
      </c>
      <c r="K299" s="226" t="s">
        <v>90</v>
      </c>
      <c r="L299" s="159" t="s">
        <v>82</v>
      </c>
      <c r="M299" s="159" t="s">
        <v>83</v>
      </c>
      <c r="N299" s="167" t="s">
        <v>1282</v>
      </c>
      <c r="O299" s="168">
        <v>15000000</v>
      </c>
      <c r="P299" s="154">
        <v>70052041</v>
      </c>
      <c r="Q299" s="159" t="s">
        <v>1283</v>
      </c>
      <c r="R299" s="159" t="s">
        <v>84</v>
      </c>
      <c r="S299" s="153">
        <v>41607</v>
      </c>
      <c r="T299" s="154">
        <v>15515518</v>
      </c>
      <c r="U299" s="159" t="s">
        <v>1561</v>
      </c>
      <c r="V299" s="159" t="s">
        <v>85</v>
      </c>
      <c r="W299" s="159" t="s">
        <v>86</v>
      </c>
      <c r="X299" s="159">
        <v>29</v>
      </c>
      <c r="Y299" s="159" t="s">
        <v>87</v>
      </c>
      <c r="Z299" s="168">
        <v>0</v>
      </c>
      <c r="AA299" s="159" t="s">
        <v>87</v>
      </c>
      <c r="AB299" s="153">
        <v>41611</v>
      </c>
      <c r="AC299" s="153">
        <v>41639</v>
      </c>
      <c r="AD299" s="159" t="s">
        <v>87</v>
      </c>
      <c r="AE299" s="160"/>
      <c r="AF299" s="160"/>
      <c r="AG299" s="161"/>
      <c r="AH299" s="161"/>
      <c r="AI299" s="161"/>
      <c r="AJ299" s="161"/>
      <c r="AK299" s="162"/>
      <c r="AL299" s="162"/>
      <c r="AM299" s="162"/>
      <c r="AN299" s="162"/>
      <c r="AO299" s="162"/>
      <c r="AP299" s="162"/>
      <c r="AQ299" s="162"/>
    </row>
    <row r="300" spans="1:43" s="64" customFormat="1" ht="30.75" customHeight="1" x14ac:dyDescent="0.25">
      <c r="A300" s="17">
        <v>890905211</v>
      </c>
      <c r="B300" s="201" t="s">
        <v>1775</v>
      </c>
      <c r="C300" s="17" t="s">
        <v>76</v>
      </c>
      <c r="D300" s="169">
        <v>4482324766452</v>
      </c>
      <c r="E300" s="18" t="s">
        <v>77</v>
      </c>
      <c r="F300" s="17" t="s">
        <v>78</v>
      </c>
      <c r="G300" s="17" t="s">
        <v>14</v>
      </c>
      <c r="H300" s="152" t="s">
        <v>619</v>
      </c>
      <c r="I300" s="159" t="s">
        <v>79</v>
      </c>
      <c r="J300" s="271" t="s">
        <v>80</v>
      </c>
      <c r="K300" s="226" t="s">
        <v>90</v>
      </c>
      <c r="L300" s="159" t="s">
        <v>82</v>
      </c>
      <c r="M300" s="159" t="s">
        <v>83</v>
      </c>
      <c r="N300" s="167" t="s">
        <v>1284</v>
      </c>
      <c r="O300" s="168">
        <v>7200000</v>
      </c>
      <c r="P300" s="154">
        <v>43912536</v>
      </c>
      <c r="Q300" s="159" t="s">
        <v>1285</v>
      </c>
      <c r="R300" s="159" t="s">
        <v>84</v>
      </c>
      <c r="S300" s="153">
        <v>41607</v>
      </c>
      <c r="T300" s="154">
        <v>15515518</v>
      </c>
      <c r="U300" s="159" t="s">
        <v>1561</v>
      </c>
      <c r="V300" s="159" t="s">
        <v>85</v>
      </c>
      <c r="W300" s="159" t="s">
        <v>86</v>
      </c>
      <c r="X300" s="159">
        <v>29</v>
      </c>
      <c r="Y300" s="159" t="s">
        <v>87</v>
      </c>
      <c r="Z300" s="168">
        <v>0</v>
      </c>
      <c r="AA300" s="159" t="s">
        <v>87</v>
      </c>
      <c r="AB300" s="153">
        <v>41611</v>
      </c>
      <c r="AC300" s="153">
        <v>41639</v>
      </c>
      <c r="AD300" s="159" t="s">
        <v>87</v>
      </c>
      <c r="AE300" s="160"/>
      <c r="AF300" s="160"/>
      <c r="AG300" s="161"/>
      <c r="AH300" s="161"/>
      <c r="AI300" s="161"/>
      <c r="AJ300" s="161"/>
      <c r="AK300" s="162"/>
      <c r="AL300" s="162"/>
      <c r="AM300" s="162"/>
      <c r="AN300" s="162"/>
      <c r="AO300" s="162"/>
      <c r="AP300" s="162"/>
      <c r="AQ300" s="162"/>
    </row>
    <row r="301" spans="1:43" s="64" customFormat="1" ht="30.75" customHeight="1" x14ac:dyDescent="0.25">
      <c r="A301" s="17">
        <v>890905211</v>
      </c>
      <c r="B301" s="201" t="s">
        <v>1775</v>
      </c>
      <c r="C301" s="17" t="s">
        <v>76</v>
      </c>
      <c r="D301" s="169">
        <v>4482324766452</v>
      </c>
      <c r="E301" s="18" t="s">
        <v>77</v>
      </c>
      <c r="F301" s="17" t="s">
        <v>78</v>
      </c>
      <c r="G301" s="17" t="s">
        <v>14</v>
      </c>
      <c r="H301" s="152" t="s">
        <v>620</v>
      </c>
      <c r="I301" s="159" t="s">
        <v>89</v>
      </c>
      <c r="J301" s="271" t="s">
        <v>80</v>
      </c>
      <c r="K301" s="226" t="s">
        <v>95</v>
      </c>
      <c r="L301" s="159" t="s">
        <v>82</v>
      </c>
      <c r="M301" s="159" t="s">
        <v>83</v>
      </c>
      <c r="N301" s="167" t="s">
        <v>1286</v>
      </c>
      <c r="O301" s="168">
        <v>28865992</v>
      </c>
      <c r="P301" s="154">
        <v>811046559</v>
      </c>
      <c r="Q301" s="159" t="s">
        <v>951</v>
      </c>
      <c r="R301" s="159" t="s">
        <v>91</v>
      </c>
      <c r="S301" s="153">
        <v>41613</v>
      </c>
      <c r="T301" s="154">
        <v>8010459</v>
      </c>
      <c r="U301" s="159" t="s">
        <v>1442</v>
      </c>
      <c r="V301" s="159" t="s">
        <v>85</v>
      </c>
      <c r="W301" s="159" t="s">
        <v>86</v>
      </c>
      <c r="X301" s="159">
        <v>21</v>
      </c>
      <c r="Y301" s="159" t="s">
        <v>87</v>
      </c>
      <c r="Z301" s="168">
        <v>0</v>
      </c>
      <c r="AA301" s="159" t="s">
        <v>87</v>
      </c>
      <c r="AB301" s="153">
        <v>41619</v>
      </c>
      <c r="AC301" s="153">
        <v>41639</v>
      </c>
      <c r="AD301" s="159" t="s">
        <v>87</v>
      </c>
      <c r="AE301" s="160"/>
      <c r="AF301" s="160"/>
      <c r="AG301" s="160"/>
      <c r="AH301" s="160"/>
      <c r="AI301" s="160"/>
      <c r="AJ301" s="160"/>
      <c r="AK301" s="162"/>
      <c r="AL301" s="162"/>
      <c r="AM301" s="162"/>
      <c r="AN301" s="162"/>
      <c r="AO301" s="162"/>
      <c r="AP301" s="162"/>
      <c r="AQ301" s="162"/>
    </row>
    <row r="302" spans="1:43" s="64" customFormat="1" ht="30.75" customHeight="1" x14ac:dyDescent="0.25">
      <c r="A302" s="17">
        <v>890905211</v>
      </c>
      <c r="B302" s="201" t="s">
        <v>1775</v>
      </c>
      <c r="C302" s="17" t="s">
        <v>76</v>
      </c>
      <c r="D302" s="169">
        <v>4482324766452</v>
      </c>
      <c r="E302" s="18" t="s">
        <v>77</v>
      </c>
      <c r="F302" s="17" t="s">
        <v>78</v>
      </c>
      <c r="G302" s="17" t="s">
        <v>14</v>
      </c>
      <c r="H302" s="152" t="s">
        <v>621</v>
      </c>
      <c r="I302" s="159" t="s">
        <v>92</v>
      </c>
      <c r="J302" s="159" t="s">
        <v>1</v>
      </c>
      <c r="K302" s="226" t="s">
        <v>95</v>
      </c>
      <c r="L302" s="159" t="s">
        <v>82</v>
      </c>
      <c r="M302" s="273" t="s">
        <v>99</v>
      </c>
      <c r="N302" s="167" t="s">
        <v>1287</v>
      </c>
      <c r="O302" s="168">
        <v>183040856</v>
      </c>
      <c r="P302" s="154">
        <v>76328462</v>
      </c>
      <c r="Q302" s="159" t="s">
        <v>1288</v>
      </c>
      <c r="R302" s="159" t="s">
        <v>84</v>
      </c>
      <c r="S302" s="153">
        <v>41620</v>
      </c>
      <c r="T302" s="154">
        <v>70067473</v>
      </c>
      <c r="U302" s="159" t="s">
        <v>1744</v>
      </c>
      <c r="V302" s="159" t="s">
        <v>85</v>
      </c>
      <c r="W302" s="159" t="s">
        <v>86</v>
      </c>
      <c r="X302" s="159">
        <v>20</v>
      </c>
      <c r="Y302" s="159" t="s">
        <v>87</v>
      </c>
      <c r="Z302" s="168">
        <v>0</v>
      </c>
      <c r="AA302" s="159" t="s">
        <v>87</v>
      </c>
      <c r="AB302" s="153">
        <v>41620</v>
      </c>
      <c r="AC302" s="153">
        <v>41639</v>
      </c>
      <c r="AD302" s="159" t="s">
        <v>88</v>
      </c>
      <c r="AE302" s="160"/>
      <c r="AF302" s="160"/>
      <c r="AG302" s="160"/>
      <c r="AH302" s="160"/>
      <c r="AI302" s="160"/>
      <c r="AJ302" s="160"/>
      <c r="AK302" s="160"/>
      <c r="AL302" s="160"/>
      <c r="AM302" s="160"/>
      <c r="AN302" s="160"/>
      <c r="AO302" s="160"/>
      <c r="AP302" s="160"/>
      <c r="AQ302" s="160"/>
    </row>
    <row r="303" spans="1:43" s="64" customFormat="1" ht="30.75" customHeight="1" x14ac:dyDescent="0.25">
      <c r="A303" s="17">
        <v>890905211</v>
      </c>
      <c r="B303" s="201" t="s">
        <v>1775</v>
      </c>
      <c r="C303" s="17" t="s">
        <v>76</v>
      </c>
      <c r="D303" s="169">
        <v>4482324766452</v>
      </c>
      <c r="E303" s="18" t="s">
        <v>77</v>
      </c>
      <c r="F303" s="17" t="s">
        <v>78</v>
      </c>
      <c r="G303" s="17" t="s">
        <v>14</v>
      </c>
      <c r="H303" s="152" t="s">
        <v>622</v>
      </c>
      <c r="I303" s="159" t="s">
        <v>92</v>
      </c>
      <c r="J303" s="159" t="s">
        <v>1</v>
      </c>
      <c r="K303" s="226" t="s">
        <v>103</v>
      </c>
      <c r="L303" s="159" t="s">
        <v>82</v>
      </c>
      <c r="M303" s="159" t="s">
        <v>131</v>
      </c>
      <c r="N303" s="167" t="s">
        <v>1289</v>
      </c>
      <c r="O303" s="168">
        <v>385759896</v>
      </c>
      <c r="P303" s="154">
        <v>98592901</v>
      </c>
      <c r="Q303" s="159" t="s">
        <v>1290</v>
      </c>
      <c r="R303" s="159" t="s">
        <v>84</v>
      </c>
      <c r="S303" s="153">
        <v>41612</v>
      </c>
      <c r="T303" s="154"/>
      <c r="U303" s="274" t="s">
        <v>1779</v>
      </c>
      <c r="V303" s="275" t="s">
        <v>111</v>
      </c>
      <c r="W303" s="159" t="s">
        <v>86</v>
      </c>
      <c r="X303" s="159">
        <v>28</v>
      </c>
      <c r="Y303" s="159" t="s">
        <v>88</v>
      </c>
      <c r="Z303" s="168">
        <v>36450000</v>
      </c>
      <c r="AA303" s="159"/>
      <c r="AB303" s="153"/>
      <c r="AC303" s="153"/>
      <c r="AD303" s="159" t="s">
        <v>87</v>
      </c>
      <c r="AE303" s="160"/>
      <c r="AF303" s="160"/>
      <c r="AG303" s="161"/>
      <c r="AH303" s="161"/>
      <c r="AI303" s="161"/>
      <c r="AJ303" s="161"/>
      <c r="AK303" s="175">
        <v>41498</v>
      </c>
      <c r="AL303" s="175">
        <v>41640</v>
      </c>
      <c r="AM303" s="175">
        <v>42004</v>
      </c>
      <c r="AN303" s="168">
        <v>264259896</v>
      </c>
      <c r="AO303" s="168">
        <v>0</v>
      </c>
      <c r="AP303" s="168">
        <v>0</v>
      </c>
      <c r="AQ303" s="168">
        <v>264259896</v>
      </c>
    </row>
    <row r="304" spans="1:43" s="64" customFormat="1" ht="30.75" customHeight="1" x14ac:dyDescent="0.25">
      <c r="A304" s="17">
        <v>890905211</v>
      </c>
      <c r="B304" s="201" t="s">
        <v>1775</v>
      </c>
      <c r="C304" s="17"/>
      <c r="D304" s="169">
        <v>4482324766452</v>
      </c>
      <c r="E304" s="18" t="s">
        <v>77</v>
      </c>
      <c r="F304" s="17" t="s">
        <v>78</v>
      </c>
      <c r="G304" s="17" t="s">
        <v>14</v>
      </c>
      <c r="H304" s="152">
        <v>4600051751</v>
      </c>
      <c r="I304" s="159"/>
      <c r="J304" s="271" t="s">
        <v>80</v>
      </c>
      <c r="K304" s="226" t="s">
        <v>90</v>
      </c>
      <c r="L304" s="159" t="s">
        <v>82</v>
      </c>
      <c r="M304" s="159" t="s">
        <v>83</v>
      </c>
      <c r="N304" s="167" t="s">
        <v>1291</v>
      </c>
      <c r="O304" s="168">
        <v>20000000</v>
      </c>
      <c r="P304" s="154">
        <v>900051588</v>
      </c>
      <c r="Q304" s="159" t="s">
        <v>1292</v>
      </c>
      <c r="R304" s="159" t="s">
        <v>91</v>
      </c>
      <c r="S304" s="153">
        <v>41612</v>
      </c>
      <c r="T304" s="154">
        <v>15515518</v>
      </c>
      <c r="U304" s="159" t="s">
        <v>1561</v>
      </c>
      <c r="V304" s="159" t="s">
        <v>85</v>
      </c>
      <c r="W304" s="159" t="s">
        <v>86</v>
      </c>
      <c r="X304" s="159">
        <v>28</v>
      </c>
      <c r="Y304" s="159" t="s">
        <v>87</v>
      </c>
      <c r="Z304" s="168">
        <v>0</v>
      </c>
      <c r="AA304" s="159" t="s">
        <v>87</v>
      </c>
      <c r="AB304" s="153">
        <v>41612</v>
      </c>
      <c r="AC304" s="153">
        <v>41639</v>
      </c>
      <c r="AD304" s="159" t="s">
        <v>87</v>
      </c>
      <c r="AE304" s="160"/>
      <c r="AF304" s="160"/>
      <c r="AG304" s="161"/>
      <c r="AH304" s="161"/>
      <c r="AI304" s="161"/>
      <c r="AJ304" s="161"/>
      <c r="AK304" s="162"/>
      <c r="AL304" s="162"/>
      <c r="AM304" s="162"/>
      <c r="AN304" s="162"/>
      <c r="AO304" s="162"/>
      <c r="AP304" s="162"/>
      <c r="AQ304" s="162"/>
    </row>
    <row r="305" spans="1:43" s="64" customFormat="1" ht="30.75" customHeight="1" x14ac:dyDescent="0.25">
      <c r="A305" s="17">
        <v>890905211</v>
      </c>
      <c r="B305" s="201" t="s">
        <v>1775</v>
      </c>
      <c r="C305" s="17" t="s">
        <v>76</v>
      </c>
      <c r="D305" s="169">
        <v>4482324766452</v>
      </c>
      <c r="E305" s="18" t="s">
        <v>77</v>
      </c>
      <c r="F305" s="17" t="s">
        <v>78</v>
      </c>
      <c r="G305" s="17" t="s">
        <v>14</v>
      </c>
      <c r="H305" s="152" t="s">
        <v>624</v>
      </c>
      <c r="I305" s="159" t="s">
        <v>89</v>
      </c>
      <c r="J305" s="271" t="s">
        <v>80</v>
      </c>
      <c r="K305" s="226" t="s">
        <v>103</v>
      </c>
      <c r="L305" s="159" t="s">
        <v>82</v>
      </c>
      <c r="M305" s="273" t="s">
        <v>99</v>
      </c>
      <c r="N305" s="167" t="s">
        <v>1293</v>
      </c>
      <c r="O305" s="168">
        <v>42280728</v>
      </c>
      <c r="P305" s="154">
        <v>811027144</v>
      </c>
      <c r="Q305" s="159" t="s">
        <v>1294</v>
      </c>
      <c r="R305" s="159" t="s">
        <v>91</v>
      </c>
      <c r="S305" s="153">
        <v>41612</v>
      </c>
      <c r="T305" s="154">
        <v>71579819</v>
      </c>
      <c r="U305" s="159" t="s">
        <v>1746</v>
      </c>
      <c r="V305" s="159" t="s">
        <v>85</v>
      </c>
      <c r="W305" s="159" t="s">
        <v>86</v>
      </c>
      <c r="X305" s="159">
        <v>58</v>
      </c>
      <c r="Y305" s="159" t="s">
        <v>87</v>
      </c>
      <c r="Z305" s="168">
        <v>0</v>
      </c>
      <c r="AA305" s="159" t="s">
        <v>87</v>
      </c>
      <c r="AB305" s="153">
        <v>41612</v>
      </c>
      <c r="AC305" s="153">
        <v>41669</v>
      </c>
      <c r="AD305" s="159" t="s">
        <v>88</v>
      </c>
      <c r="AE305" s="160"/>
      <c r="AF305" s="160"/>
      <c r="AG305" s="160"/>
      <c r="AH305" s="160"/>
      <c r="AI305" s="160"/>
      <c r="AJ305" s="160"/>
      <c r="AK305" s="160"/>
      <c r="AL305" s="160"/>
      <c r="AM305" s="160"/>
      <c r="AN305" s="160"/>
      <c r="AO305" s="160"/>
      <c r="AP305" s="160"/>
      <c r="AQ305" s="160"/>
    </row>
    <row r="306" spans="1:43" s="64" customFormat="1" ht="30.75" customHeight="1" x14ac:dyDescent="0.25">
      <c r="A306" s="17">
        <v>890905211</v>
      </c>
      <c r="B306" s="201" t="s">
        <v>1775</v>
      </c>
      <c r="C306" s="17" t="s">
        <v>76</v>
      </c>
      <c r="D306" s="169">
        <v>4482324766452</v>
      </c>
      <c r="E306" s="18" t="s">
        <v>77</v>
      </c>
      <c r="F306" s="17" t="s">
        <v>78</v>
      </c>
      <c r="G306" s="17" t="s">
        <v>14</v>
      </c>
      <c r="H306" s="152" t="s">
        <v>625</v>
      </c>
      <c r="I306" s="159" t="s">
        <v>89</v>
      </c>
      <c r="J306" s="271" t="s">
        <v>80</v>
      </c>
      <c r="K306" s="226" t="s">
        <v>103</v>
      </c>
      <c r="L306" s="159" t="s">
        <v>82</v>
      </c>
      <c r="M306" s="273" t="s">
        <v>99</v>
      </c>
      <c r="N306" s="167" t="s">
        <v>1295</v>
      </c>
      <c r="O306" s="168">
        <v>46491973</v>
      </c>
      <c r="P306" s="154">
        <v>75470881</v>
      </c>
      <c r="Q306" s="159" t="s">
        <v>1296</v>
      </c>
      <c r="R306" s="159" t="s">
        <v>84</v>
      </c>
      <c r="S306" s="153">
        <v>41612</v>
      </c>
      <c r="T306" s="154">
        <v>71141145</v>
      </c>
      <c r="U306" s="159" t="s">
        <v>1747</v>
      </c>
      <c r="V306" s="159" t="s">
        <v>85</v>
      </c>
      <c r="W306" s="159" t="s">
        <v>86</v>
      </c>
      <c r="X306" s="159">
        <v>58</v>
      </c>
      <c r="Y306" s="159" t="s">
        <v>87</v>
      </c>
      <c r="Z306" s="168">
        <v>0</v>
      </c>
      <c r="AA306" s="159" t="s">
        <v>87</v>
      </c>
      <c r="AB306" s="153">
        <v>41612</v>
      </c>
      <c r="AC306" s="153">
        <v>41669</v>
      </c>
      <c r="AD306" s="159" t="s">
        <v>88</v>
      </c>
      <c r="AE306" s="160"/>
      <c r="AF306" s="160"/>
      <c r="AG306" s="160"/>
      <c r="AH306" s="160"/>
      <c r="AI306" s="160"/>
      <c r="AJ306" s="160"/>
      <c r="AK306" s="160"/>
      <c r="AL306" s="160"/>
      <c r="AM306" s="160"/>
      <c r="AN306" s="160"/>
      <c r="AO306" s="160"/>
      <c r="AP306" s="160"/>
      <c r="AQ306" s="160"/>
    </row>
    <row r="307" spans="1:43" s="64" customFormat="1" ht="30.75" customHeight="1" x14ac:dyDescent="0.25">
      <c r="A307" s="17">
        <v>890905211</v>
      </c>
      <c r="B307" s="201" t="s">
        <v>1775</v>
      </c>
      <c r="C307" s="17"/>
      <c r="D307" s="169">
        <v>4482324766452</v>
      </c>
      <c r="E307" s="18" t="s">
        <v>77</v>
      </c>
      <c r="F307" s="17" t="s">
        <v>78</v>
      </c>
      <c r="G307" s="17" t="s">
        <v>14</v>
      </c>
      <c r="H307" s="152" t="s">
        <v>626</v>
      </c>
      <c r="I307" s="159"/>
      <c r="J307" s="271" t="s">
        <v>80</v>
      </c>
      <c r="K307" s="226" t="s">
        <v>90</v>
      </c>
      <c r="L307" s="159" t="s">
        <v>82</v>
      </c>
      <c r="M307" s="159" t="s">
        <v>83</v>
      </c>
      <c r="N307" s="167" t="s">
        <v>1297</v>
      </c>
      <c r="O307" s="168">
        <v>20000000</v>
      </c>
      <c r="P307" s="154">
        <v>43756265</v>
      </c>
      <c r="Q307" s="159" t="s">
        <v>1298</v>
      </c>
      <c r="R307" s="159" t="s">
        <v>84</v>
      </c>
      <c r="S307" s="153">
        <v>41612</v>
      </c>
      <c r="T307" s="154">
        <v>15515518</v>
      </c>
      <c r="U307" s="159" t="s">
        <v>1561</v>
      </c>
      <c r="V307" s="159" t="s">
        <v>85</v>
      </c>
      <c r="W307" s="159" t="s">
        <v>86</v>
      </c>
      <c r="X307" s="159">
        <v>28</v>
      </c>
      <c r="Y307" s="159" t="s">
        <v>87</v>
      </c>
      <c r="Z307" s="168">
        <v>0</v>
      </c>
      <c r="AA307" s="159" t="s">
        <v>87</v>
      </c>
      <c r="AB307" s="153">
        <v>41612</v>
      </c>
      <c r="AC307" s="153">
        <v>41639</v>
      </c>
      <c r="AD307" s="159" t="s">
        <v>87</v>
      </c>
      <c r="AE307" s="160"/>
      <c r="AF307" s="160"/>
      <c r="AG307" s="161"/>
      <c r="AH307" s="161"/>
      <c r="AI307" s="161"/>
      <c r="AJ307" s="161"/>
      <c r="AK307" s="162"/>
      <c r="AL307" s="162"/>
      <c r="AM307" s="162"/>
      <c r="AN307" s="162"/>
      <c r="AO307" s="162"/>
      <c r="AP307" s="162"/>
      <c r="AQ307" s="162"/>
    </row>
    <row r="308" spans="1:43" s="64" customFormat="1" ht="30.75" customHeight="1" x14ac:dyDescent="0.25">
      <c r="A308" s="17">
        <v>890905211</v>
      </c>
      <c r="B308" s="201" t="s">
        <v>1775</v>
      </c>
      <c r="C308" s="17"/>
      <c r="D308" s="169">
        <v>4482324766452</v>
      </c>
      <c r="E308" s="18" t="s">
        <v>77</v>
      </c>
      <c r="F308" s="17" t="s">
        <v>78</v>
      </c>
      <c r="G308" s="17" t="s">
        <v>14</v>
      </c>
      <c r="H308" s="152" t="s">
        <v>627</v>
      </c>
      <c r="I308" s="159"/>
      <c r="J308" s="271" t="s">
        <v>80</v>
      </c>
      <c r="K308" s="226" t="s">
        <v>90</v>
      </c>
      <c r="L308" s="159" t="s">
        <v>82</v>
      </c>
      <c r="M308" s="159" t="s">
        <v>83</v>
      </c>
      <c r="N308" s="167" t="s">
        <v>1299</v>
      </c>
      <c r="O308" s="168">
        <v>20000000</v>
      </c>
      <c r="P308" s="154">
        <v>890984073</v>
      </c>
      <c r="Q308" s="159" t="s">
        <v>1300</v>
      </c>
      <c r="R308" s="159" t="s">
        <v>91</v>
      </c>
      <c r="S308" s="153">
        <v>41612</v>
      </c>
      <c r="T308" s="154">
        <v>15515518</v>
      </c>
      <c r="U308" s="159" t="s">
        <v>1561</v>
      </c>
      <c r="V308" s="159" t="s">
        <v>85</v>
      </c>
      <c r="W308" s="159" t="s">
        <v>86</v>
      </c>
      <c r="X308" s="159">
        <v>28</v>
      </c>
      <c r="Y308" s="159" t="s">
        <v>87</v>
      </c>
      <c r="Z308" s="168">
        <v>0</v>
      </c>
      <c r="AA308" s="159" t="s">
        <v>87</v>
      </c>
      <c r="AB308" s="153">
        <v>41612</v>
      </c>
      <c r="AC308" s="153">
        <v>41639</v>
      </c>
      <c r="AD308" s="159" t="s">
        <v>87</v>
      </c>
      <c r="AE308" s="160"/>
      <c r="AF308" s="160"/>
      <c r="AG308" s="161"/>
      <c r="AH308" s="161"/>
      <c r="AI308" s="161"/>
      <c r="AJ308" s="161"/>
      <c r="AK308" s="162"/>
      <c r="AL308" s="162"/>
      <c r="AM308" s="162"/>
      <c r="AN308" s="162"/>
      <c r="AO308" s="162"/>
      <c r="AP308" s="162"/>
      <c r="AQ308" s="162"/>
    </row>
    <row r="309" spans="1:43" s="64" customFormat="1" ht="30.75" customHeight="1" x14ac:dyDescent="0.25">
      <c r="A309" s="17">
        <v>890905211</v>
      </c>
      <c r="B309" s="201" t="s">
        <v>1775</v>
      </c>
      <c r="C309" s="17"/>
      <c r="D309" s="169">
        <v>4482324766452</v>
      </c>
      <c r="E309" s="18" t="s">
        <v>77</v>
      </c>
      <c r="F309" s="17" t="s">
        <v>78</v>
      </c>
      <c r="G309" s="17" t="s">
        <v>14</v>
      </c>
      <c r="H309" s="152" t="s">
        <v>628</v>
      </c>
      <c r="I309" s="159"/>
      <c r="J309" s="271" t="s">
        <v>80</v>
      </c>
      <c r="K309" s="226" t="s">
        <v>90</v>
      </c>
      <c r="L309" s="159" t="s">
        <v>82</v>
      </c>
      <c r="M309" s="159" t="s">
        <v>83</v>
      </c>
      <c r="N309" s="167" t="s">
        <v>1301</v>
      </c>
      <c r="O309" s="168">
        <v>20000000</v>
      </c>
      <c r="P309" s="154">
        <v>71373087</v>
      </c>
      <c r="Q309" s="159" t="s">
        <v>1302</v>
      </c>
      <c r="R309" s="159" t="s">
        <v>84</v>
      </c>
      <c r="S309" s="153">
        <v>41612</v>
      </c>
      <c r="T309" s="154">
        <v>15515518</v>
      </c>
      <c r="U309" s="159" t="s">
        <v>1561</v>
      </c>
      <c r="V309" s="159" t="s">
        <v>85</v>
      </c>
      <c r="W309" s="159" t="s">
        <v>86</v>
      </c>
      <c r="X309" s="159">
        <v>28</v>
      </c>
      <c r="Y309" s="159" t="s">
        <v>87</v>
      </c>
      <c r="Z309" s="168">
        <v>0</v>
      </c>
      <c r="AA309" s="159" t="s">
        <v>87</v>
      </c>
      <c r="AB309" s="153">
        <v>41612</v>
      </c>
      <c r="AC309" s="153">
        <v>41639</v>
      </c>
      <c r="AD309" s="159" t="s">
        <v>87</v>
      </c>
      <c r="AE309" s="160"/>
      <c r="AF309" s="160"/>
      <c r="AG309" s="161"/>
      <c r="AH309" s="161"/>
      <c r="AI309" s="161"/>
      <c r="AJ309" s="161"/>
      <c r="AK309" s="162"/>
      <c r="AL309" s="162"/>
      <c r="AM309" s="162"/>
      <c r="AN309" s="162"/>
      <c r="AO309" s="162"/>
      <c r="AP309" s="162"/>
      <c r="AQ309" s="162"/>
    </row>
    <row r="310" spans="1:43" s="64" customFormat="1" ht="30.75" customHeight="1" x14ac:dyDescent="0.25">
      <c r="A310" s="17">
        <v>890905211</v>
      </c>
      <c r="B310" s="201" t="s">
        <v>1775</v>
      </c>
      <c r="C310" s="17"/>
      <c r="D310" s="169">
        <v>4482324766452</v>
      </c>
      <c r="E310" s="18" t="s">
        <v>77</v>
      </c>
      <c r="F310" s="17" t="s">
        <v>78</v>
      </c>
      <c r="G310" s="17" t="s">
        <v>14</v>
      </c>
      <c r="H310" s="152" t="s">
        <v>629</v>
      </c>
      <c r="I310" s="159"/>
      <c r="J310" s="271" t="s">
        <v>80</v>
      </c>
      <c r="K310" s="226" t="s">
        <v>90</v>
      </c>
      <c r="L310" s="159" t="s">
        <v>82</v>
      </c>
      <c r="M310" s="159" t="s">
        <v>83</v>
      </c>
      <c r="N310" s="167" t="s">
        <v>1303</v>
      </c>
      <c r="O310" s="168">
        <v>20000000</v>
      </c>
      <c r="P310" s="154">
        <v>43871702</v>
      </c>
      <c r="Q310" s="159" t="s">
        <v>1304</v>
      </c>
      <c r="R310" s="159" t="s">
        <v>84</v>
      </c>
      <c r="S310" s="153">
        <v>41612</v>
      </c>
      <c r="T310" s="154">
        <v>15515518</v>
      </c>
      <c r="U310" s="159" t="s">
        <v>1561</v>
      </c>
      <c r="V310" s="159" t="s">
        <v>85</v>
      </c>
      <c r="W310" s="159" t="s">
        <v>86</v>
      </c>
      <c r="X310" s="159">
        <v>28</v>
      </c>
      <c r="Y310" s="159" t="s">
        <v>87</v>
      </c>
      <c r="Z310" s="168">
        <v>0</v>
      </c>
      <c r="AA310" s="159" t="s">
        <v>87</v>
      </c>
      <c r="AB310" s="153">
        <v>41612</v>
      </c>
      <c r="AC310" s="153">
        <v>41639</v>
      </c>
      <c r="AD310" s="159" t="s">
        <v>87</v>
      </c>
      <c r="AE310" s="160"/>
      <c r="AF310" s="160"/>
      <c r="AG310" s="161"/>
      <c r="AH310" s="161"/>
      <c r="AI310" s="161"/>
      <c r="AJ310" s="161"/>
      <c r="AK310" s="162"/>
      <c r="AL310" s="162"/>
      <c r="AM310" s="162"/>
      <c r="AN310" s="162"/>
      <c r="AO310" s="162"/>
      <c r="AP310" s="162"/>
      <c r="AQ310" s="162"/>
    </row>
    <row r="311" spans="1:43" s="64" customFormat="1" ht="30.75" customHeight="1" x14ac:dyDescent="0.25">
      <c r="A311" s="17">
        <v>890905211</v>
      </c>
      <c r="B311" s="201" t="s">
        <v>1775</v>
      </c>
      <c r="C311" s="17"/>
      <c r="D311" s="169">
        <v>4482324766452</v>
      </c>
      <c r="E311" s="18" t="s">
        <v>77</v>
      </c>
      <c r="F311" s="17" t="s">
        <v>78</v>
      </c>
      <c r="G311" s="17" t="s">
        <v>14</v>
      </c>
      <c r="H311" s="152" t="s">
        <v>630</v>
      </c>
      <c r="I311" s="159"/>
      <c r="J311" s="271" t="s">
        <v>80</v>
      </c>
      <c r="K311" s="226" t="s">
        <v>90</v>
      </c>
      <c r="L311" s="159" t="s">
        <v>82</v>
      </c>
      <c r="M311" s="159" t="s">
        <v>83</v>
      </c>
      <c r="N311" s="167" t="s">
        <v>1305</v>
      </c>
      <c r="O311" s="168">
        <v>20000000</v>
      </c>
      <c r="P311" s="154">
        <v>71222162</v>
      </c>
      <c r="Q311" s="159" t="s">
        <v>1306</v>
      </c>
      <c r="R311" s="159" t="s">
        <v>84</v>
      </c>
      <c r="S311" s="153">
        <v>41612</v>
      </c>
      <c r="T311" s="154">
        <v>15515518</v>
      </c>
      <c r="U311" s="159" t="s">
        <v>1561</v>
      </c>
      <c r="V311" s="159" t="s">
        <v>85</v>
      </c>
      <c r="W311" s="159" t="s">
        <v>86</v>
      </c>
      <c r="X311" s="159">
        <v>28</v>
      </c>
      <c r="Y311" s="159" t="s">
        <v>87</v>
      </c>
      <c r="Z311" s="168">
        <v>0</v>
      </c>
      <c r="AA311" s="159" t="s">
        <v>87</v>
      </c>
      <c r="AB311" s="153">
        <v>41612</v>
      </c>
      <c r="AC311" s="153">
        <v>41639</v>
      </c>
      <c r="AD311" s="159" t="s">
        <v>87</v>
      </c>
      <c r="AE311" s="160"/>
      <c r="AF311" s="160"/>
      <c r="AG311" s="161"/>
      <c r="AH311" s="161"/>
      <c r="AI311" s="161"/>
      <c r="AJ311" s="161"/>
      <c r="AK311" s="162"/>
      <c r="AL311" s="162"/>
      <c r="AM311" s="162"/>
      <c r="AN311" s="162"/>
      <c r="AO311" s="162"/>
      <c r="AP311" s="162"/>
      <c r="AQ311" s="162"/>
    </row>
    <row r="312" spans="1:43" s="64" customFormat="1" ht="30.75" customHeight="1" x14ac:dyDescent="0.25">
      <c r="A312" s="17">
        <v>890905211</v>
      </c>
      <c r="B312" s="201" t="s">
        <v>1775</v>
      </c>
      <c r="C312" s="17" t="s">
        <v>76</v>
      </c>
      <c r="D312" s="169">
        <v>4482324766452</v>
      </c>
      <c r="E312" s="18" t="s">
        <v>77</v>
      </c>
      <c r="F312" s="17" t="s">
        <v>78</v>
      </c>
      <c r="G312" s="17" t="s">
        <v>14</v>
      </c>
      <c r="H312" s="152" t="s">
        <v>631</v>
      </c>
      <c r="I312" s="159" t="s">
        <v>89</v>
      </c>
      <c r="J312" s="271" t="s">
        <v>80</v>
      </c>
      <c r="K312" s="226" t="s">
        <v>103</v>
      </c>
      <c r="L312" s="159" t="s">
        <v>82</v>
      </c>
      <c r="M312" s="273" t="s">
        <v>99</v>
      </c>
      <c r="N312" s="167" t="s">
        <v>1307</v>
      </c>
      <c r="O312" s="168">
        <v>43907889</v>
      </c>
      <c r="P312" s="154">
        <v>900211521</v>
      </c>
      <c r="Q312" s="159" t="s">
        <v>1308</v>
      </c>
      <c r="R312" s="159" t="s">
        <v>91</v>
      </c>
      <c r="S312" s="153">
        <v>41612</v>
      </c>
      <c r="T312" s="154">
        <v>71141145</v>
      </c>
      <c r="U312" s="159" t="s">
        <v>1747</v>
      </c>
      <c r="V312" s="159" t="s">
        <v>85</v>
      </c>
      <c r="W312" s="159" t="s">
        <v>86</v>
      </c>
      <c r="X312" s="159">
        <v>58</v>
      </c>
      <c r="Y312" s="159" t="s">
        <v>87</v>
      </c>
      <c r="Z312" s="168">
        <v>0</v>
      </c>
      <c r="AA312" s="159" t="s">
        <v>87</v>
      </c>
      <c r="AB312" s="153">
        <v>41612</v>
      </c>
      <c r="AC312" s="153">
        <v>41669</v>
      </c>
      <c r="AD312" s="159" t="s">
        <v>88</v>
      </c>
      <c r="AE312" s="160"/>
      <c r="AF312" s="160"/>
      <c r="AG312" s="160"/>
      <c r="AH312" s="160"/>
      <c r="AI312" s="160"/>
      <c r="AJ312" s="160"/>
      <c r="AK312" s="160"/>
      <c r="AL312" s="160"/>
      <c r="AM312" s="160"/>
      <c r="AN312" s="160"/>
      <c r="AO312" s="160"/>
      <c r="AP312" s="160"/>
      <c r="AQ312" s="160"/>
    </row>
    <row r="313" spans="1:43" s="64" customFormat="1" ht="30.75" customHeight="1" x14ac:dyDescent="0.25">
      <c r="A313" s="17">
        <v>890905211</v>
      </c>
      <c r="B313" s="201" t="s">
        <v>1775</v>
      </c>
      <c r="C313" s="17" t="s">
        <v>76</v>
      </c>
      <c r="D313" s="169">
        <v>4482324766452</v>
      </c>
      <c r="E313" s="18" t="s">
        <v>77</v>
      </c>
      <c r="F313" s="17" t="s">
        <v>78</v>
      </c>
      <c r="G313" s="17" t="s">
        <v>14</v>
      </c>
      <c r="H313" s="152" t="s">
        <v>632</v>
      </c>
      <c r="I313" s="159" t="s">
        <v>89</v>
      </c>
      <c r="J313" s="271" t="s">
        <v>80</v>
      </c>
      <c r="K313" s="226" t="s">
        <v>95</v>
      </c>
      <c r="L313" s="159" t="s">
        <v>82</v>
      </c>
      <c r="M313" s="159" t="s">
        <v>83</v>
      </c>
      <c r="N313" s="167" t="s">
        <v>1309</v>
      </c>
      <c r="O313" s="168">
        <v>15546913</v>
      </c>
      <c r="P313" s="154">
        <v>900409231</v>
      </c>
      <c r="Q313" s="159" t="s">
        <v>1310</v>
      </c>
      <c r="R313" s="159" t="s">
        <v>91</v>
      </c>
      <c r="S313" s="153">
        <v>41612</v>
      </c>
      <c r="T313" s="154">
        <v>43831981</v>
      </c>
      <c r="U313" s="159" t="s">
        <v>1593</v>
      </c>
      <c r="V313" s="159" t="s">
        <v>85</v>
      </c>
      <c r="W313" s="159" t="s">
        <v>86</v>
      </c>
      <c r="X313" s="159">
        <v>28</v>
      </c>
      <c r="Y313" s="159" t="s">
        <v>87</v>
      </c>
      <c r="Z313" s="168">
        <v>0</v>
      </c>
      <c r="AA313" s="159" t="s">
        <v>87</v>
      </c>
      <c r="AB313" s="153">
        <v>41612</v>
      </c>
      <c r="AC313" s="153">
        <v>41639</v>
      </c>
      <c r="AD313" s="159" t="s">
        <v>88</v>
      </c>
      <c r="AE313" s="160"/>
      <c r="AF313" s="160"/>
      <c r="AG313" s="160"/>
      <c r="AH313" s="160"/>
      <c r="AI313" s="160"/>
      <c r="AJ313" s="160"/>
      <c r="AK313" s="162"/>
      <c r="AL313" s="162"/>
      <c r="AM313" s="162"/>
      <c r="AN313" s="162"/>
      <c r="AO313" s="162"/>
      <c r="AP313" s="162"/>
      <c r="AQ313" s="162"/>
    </row>
    <row r="314" spans="1:43" s="64" customFormat="1" ht="30.75" customHeight="1" x14ac:dyDescent="0.25">
      <c r="A314" s="17">
        <v>890905211</v>
      </c>
      <c r="B314" s="201" t="s">
        <v>1775</v>
      </c>
      <c r="C314" s="17"/>
      <c r="D314" s="169">
        <v>4482324766452</v>
      </c>
      <c r="E314" s="18" t="s">
        <v>77</v>
      </c>
      <c r="F314" s="17" t="s">
        <v>78</v>
      </c>
      <c r="G314" s="17" t="s">
        <v>14</v>
      </c>
      <c r="H314" s="152" t="s">
        <v>633</v>
      </c>
      <c r="I314" s="159"/>
      <c r="J314" s="271" t="s">
        <v>80</v>
      </c>
      <c r="K314" s="226" t="s">
        <v>90</v>
      </c>
      <c r="L314" s="159" t="s">
        <v>82</v>
      </c>
      <c r="M314" s="159" t="s">
        <v>83</v>
      </c>
      <c r="N314" s="167" t="s">
        <v>1311</v>
      </c>
      <c r="O314" s="168">
        <v>20000000</v>
      </c>
      <c r="P314" s="154">
        <v>811034118</v>
      </c>
      <c r="Q314" s="159" t="s">
        <v>1312</v>
      </c>
      <c r="R314" s="159" t="s">
        <v>91</v>
      </c>
      <c r="S314" s="153">
        <v>41612</v>
      </c>
      <c r="T314" s="154">
        <v>15515518</v>
      </c>
      <c r="U314" s="159" t="s">
        <v>1561</v>
      </c>
      <c r="V314" s="159" t="s">
        <v>85</v>
      </c>
      <c r="W314" s="159" t="s">
        <v>86</v>
      </c>
      <c r="X314" s="159">
        <v>28</v>
      </c>
      <c r="Y314" s="159" t="s">
        <v>87</v>
      </c>
      <c r="Z314" s="168">
        <v>0</v>
      </c>
      <c r="AA314" s="159" t="s">
        <v>87</v>
      </c>
      <c r="AB314" s="153">
        <v>41612</v>
      </c>
      <c r="AC314" s="153">
        <v>41639</v>
      </c>
      <c r="AD314" s="159" t="s">
        <v>87</v>
      </c>
      <c r="AE314" s="160"/>
      <c r="AF314" s="160"/>
      <c r="AG314" s="161"/>
      <c r="AH314" s="161"/>
      <c r="AI314" s="161"/>
      <c r="AJ314" s="161"/>
      <c r="AK314" s="162"/>
      <c r="AL314" s="162"/>
      <c r="AM314" s="162"/>
      <c r="AN314" s="162"/>
      <c r="AO314" s="162"/>
      <c r="AP314" s="162"/>
      <c r="AQ314" s="162"/>
    </row>
    <row r="315" spans="1:43" s="64" customFormat="1" ht="30.75" customHeight="1" x14ac:dyDescent="0.25">
      <c r="A315" s="17">
        <v>890905211</v>
      </c>
      <c r="B315" s="201" t="s">
        <v>1775</v>
      </c>
      <c r="C315" s="17" t="s">
        <v>76</v>
      </c>
      <c r="D315" s="169">
        <v>4482324766452</v>
      </c>
      <c r="E315" s="18" t="s">
        <v>77</v>
      </c>
      <c r="F315" s="17" t="s">
        <v>78</v>
      </c>
      <c r="G315" s="17" t="s">
        <v>14</v>
      </c>
      <c r="H315" s="152">
        <v>4600051768</v>
      </c>
      <c r="I315" s="159" t="s">
        <v>79</v>
      </c>
      <c r="J315" s="271" t="s">
        <v>80</v>
      </c>
      <c r="K315" s="226" t="s">
        <v>90</v>
      </c>
      <c r="L315" s="159" t="s">
        <v>82</v>
      </c>
      <c r="M315" s="159" t="s">
        <v>83</v>
      </c>
      <c r="N315" s="167" t="s">
        <v>1313</v>
      </c>
      <c r="O315" s="168">
        <v>298500000</v>
      </c>
      <c r="P315" s="154">
        <v>890984503</v>
      </c>
      <c r="Q315" s="159" t="s">
        <v>1314</v>
      </c>
      <c r="R315" s="159" t="s">
        <v>91</v>
      </c>
      <c r="S315" s="153">
        <v>41614</v>
      </c>
      <c r="T315" s="154">
        <v>15515518</v>
      </c>
      <c r="U315" s="159" t="s">
        <v>1561</v>
      </c>
      <c r="V315" s="159" t="s">
        <v>85</v>
      </c>
      <c r="W315" s="159" t="s">
        <v>86</v>
      </c>
      <c r="X315" s="159">
        <v>26</v>
      </c>
      <c r="Y315" s="159" t="s">
        <v>87</v>
      </c>
      <c r="Z315" s="168">
        <v>0</v>
      </c>
      <c r="AA315" s="159" t="s">
        <v>87</v>
      </c>
      <c r="AB315" s="153">
        <v>41614</v>
      </c>
      <c r="AC315" s="153">
        <v>41639</v>
      </c>
      <c r="AD315" s="159" t="s">
        <v>87</v>
      </c>
      <c r="AE315" s="160"/>
      <c r="AF315" s="160"/>
      <c r="AG315" s="161"/>
      <c r="AH315" s="161"/>
      <c r="AI315" s="161"/>
      <c r="AJ315" s="161"/>
      <c r="AK315" s="162"/>
      <c r="AL315" s="162"/>
      <c r="AM315" s="162"/>
      <c r="AN315" s="162"/>
      <c r="AO315" s="162"/>
      <c r="AP315" s="162"/>
      <c r="AQ315" s="162"/>
    </row>
    <row r="316" spans="1:43" s="64" customFormat="1" ht="30.75" customHeight="1" x14ac:dyDescent="0.25">
      <c r="A316" s="17">
        <v>890905211</v>
      </c>
      <c r="B316" s="201" t="s">
        <v>1775</v>
      </c>
      <c r="C316" s="17" t="s">
        <v>76</v>
      </c>
      <c r="D316" s="169">
        <v>4482324766452</v>
      </c>
      <c r="E316" s="18" t="s">
        <v>77</v>
      </c>
      <c r="F316" s="17" t="s">
        <v>78</v>
      </c>
      <c r="G316" s="17" t="s">
        <v>14</v>
      </c>
      <c r="H316" s="152" t="s">
        <v>634</v>
      </c>
      <c r="I316" s="159" t="s">
        <v>79</v>
      </c>
      <c r="J316" s="271" t="s">
        <v>80</v>
      </c>
      <c r="K316" s="226" t="s">
        <v>90</v>
      </c>
      <c r="L316" s="159" t="s">
        <v>82</v>
      </c>
      <c r="M316" s="159" t="s">
        <v>83</v>
      </c>
      <c r="N316" s="167" t="s">
        <v>1315</v>
      </c>
      <c r="O316" s="168">
        <v>108000000</v>
      </c>
      <c r="P316" s="154">
        <v>890901190</v>
      </c>
      <c r="Q316" s="159" t="s">
        <v>1316</v>
      </c>
      <c r="R316" s="159" t="s">
        <v>91</v>
      </c>
      <c r="S316" s="153">
        <v>41614</v>
      </c>
      <c r="T316" s="154">
        <v>15515518</v>
      </c>
      <c r="U316" s="159" t="s">
        <v>1561</v>
      </c>
      <c r="V316" s="159" t="s">
        <v>85</v>
      </c>
      <c r="W316" s="159" t="s">
        <v>86</v>
      </c>
      <c r="X316" s="159">
        <v>26</v>
      </c>
      <c r="Y316" s="159" t="s">
        <v>87</v>
      </c>
      <c r="Z316" s="168">
        <v>0</v>
      </c>
      <c r="AA316" s="159" t="s">
        <v>87</v>
      </c>
      <c r="AB316" s="153">
        <v>41614</v>
      </c>
      <c r="AC316" s="153">
        <v>41639</v>
      </c>
      <c r="AD316" s="159" t="s">
        <v>87</v>
      </c>
      <c r="AE316" s="160"/>
      <c r="AF316" s="160"/>
      <c r="AG316" s="161"/>
      <c r="AH316" s="161"/>
      <c r="AI316" s="161"/>
      <c r="AJ316" s="161"/>
      <c r="AK316" s="162"/>
      <c r="AL316" s="162"/>
      <c r="AM316" s="162"/>
      <c r="AN316" s="162"/>
      <c r="AO316" s="162"/>
      <c r="AP316" s="162"/>
      <c r="AQ316" s="162"/>
    </row>
    <row r="317" spans="1:43" s="64" customFormat="1" ht="30.75" customHeight="1" x14ac:dyDescent="0.25">
      <c r="A317" s="17">
        <v>890905211</v>
      </c>
      <c r="B317" s="201" t="s">
        <v>1775</v>
      </c>
      <c r="C317" s="17" t="s">
        <v>100</v>
      </c>
      <c r="D317" s="169">
        <v>4482324766452</v>
      </c>
      <c r="E317" s="18" t="s">
        <v>77</v>
      </c>
      <c r="F317" s="17" t="s">
        <v>78</v>
      </c>
      <c r="G317" s="17" t="s">
        <v>14</v>
      </c>
      <c r="H317" s="152" t="s">
        <v>635</v>
      </c>
      <c r="I317" s="159"/>
      <c r="J317" s="271" t="s">
        <v>80</v>
      </c>
      <c r="K317" s="226" t="s">
        <v>101</v>
      </c>
      <c r="L317" s="159" t="s">
        <v>82</v>
      </c>
      <c r="M317" s="159" t="s">
        <v>83</v>
      </c>
      <c r="N317" s="167" t="s">
        <v>1317</v>
      </c>
      <c r="O317" s="168">
        <v>330566354</v>
      </c>
      <c r="P317" s="154">
        <v>900234769</v>
      </c>
      <c r="Q317" s="159" t="s">
        <v>1318</v>
      </c>
      <c r="R317" s="159" t="s">
        <v>91</v>
      </c>
      <c r="S317" s="153">
        <v>41612</v>
      </c>
      <c r="T317" s="154">
        <v>15515518</v>
      </c>
      <c r="U317" s="159" t="s">
        <v>1561</v>
      </c>
      <c r="V317" s="159" t="s">
        <v>85</v>
      </c>
      <c r="W317" s="159" t="s">
        <v>86</v>
      </c>
      <c r="X317" s="159">
        <v>28</v>
      </c>
      <c r="Y317" s="159" t="s">
        <v>87</v>
      </c>
      <c r="Z317" s="168">
        <v>0</v>
      </c>
      <c r="AA317" s="159" t="s">
        <v>87</v>
      </c>
      <c r="AB317" s="153">
        <v>41612</v>
      </c>
      <c r="AC317" s="153">
        <v>41639</v>
      </c>
      <c r="AD317" s="159" t="s">
        <v>87</v>
      </c>
      <c r="AE317" s="160"/>
      <c r="AF317" s="160"/>
      <c r="AG317" s="161"/>
      <c r="AH317" s="161"/>
      <c r="AI317" s="161"/>
      <c r="AJ317" s="161"/>
      <c r="AK317" s="162"/>
      <c r="AL317" s="162"/>
      <c r="AM317" s="162"/>
      <c r="AN317" s="162"/>
      <c r="AO317" s="162"/>
      <c r="AP317" s="162"/>
      <c r="AQ317" s="162"/>
    </row>
    <row r="318" spans="1:43" s="64" customFormat="1" ht="30.75" customHeight="1" x14ac:dyDescent="0.25">
      <c r="A318" s="17">
        <v>890905211</v>
      </c>
      <c r="B318" s="201" t="s">
        <v>1775</v>
      </c>
      <c r="C318" s="17" t="s">
        <v>76</v>
      </c>
      <c r="D318" s="169">
        <v>4482324766452</v>
      </c>
      <c r="E318" s="18" t="s">
        <v>77</v>
      </c>
      <c r="F318" s="17" t="s">
        <v>78</v>
      </c>
      <c r="G318" s="17" t="s">
        <v>14</v>
      </c>
      <c r="H318" s="152" t="s">
        <v>636</v>
      </c>
      <c r="I318" s="159" t="s">
        <v>92</v>
      </c>
      <c r="J318" s="159" t="s">
        <v>1</v>
      </c>
      <c r="K318" s="226" t="s">
        <v>103</v>
      </c>
      <c r="L318" s="159" t="s">
        <v>82</v>
      </c>
      <c r="M318" s="159" t="s">
        <v>131</v>
      </c>
      <c r="N318" s="167" t="s">
        <v>1319</v>
      </c>
      <c r="O318" s="168">
        <v>390000000</v>
      </c>
      <c r="P318" s="154">
        <v>800027813</v>
      </c>
      <c r="Q318" s="159" t="s">
        <v>900</v>
      </c>
      <c r="R318" s="159" t="s">
        <v>91</v>
      </c>
      <c r="S318" s="153">
        <v>41612</v>
      </c>
      <c r="T318" s="154">
        <v>70129918</v>
      </c>
      <c r="U318" s="159" t="s">
        <v>1432</v>
      </c>
      <c r="V318" s="159" t="s">
        <v>85</v>
      </c>
      <c r="W318" s="159" t="s">
        <v>86</v>
      </c>
      <c r="X318" s="159">
        <v>91</v>
      </c>
      <c r="Y318" s="159" t="s">
        <v>88</v>
      </c>
      <c r="Z318" s="168">
        <v>108000000</v>
      </c>
      <c r="AA318" s="159" t="s">
        <v>87</v>
      </c>
      <c r="AB318" s="153">
        <v>41612</v>
      </c>
      <c r="AC318" s="153">
        <v>41702</v>
      </c>
      <c r="AD318" s="159" t="s">
        <v>87</v>
      </c>
      <c r="AE318" s="160"/>
      <c r="AF318" s="160"/>
      <c r="AG318" s="161"/>
      <c r="AH318" s="161"/>
      <c r="AI318" s="161"/>
      <c r="AJ318" s="161"/>
      <c r="AK318" s="175">
        <v>41498</v>
      </c>
      <c r="AL318" s="175">
        <v>41640</v>
      </c>
      <c r="AM318" s="175">
        <v>42004</v>
      </c>
      <c r="AN318" s="168">
        <v>30000000</v>
      </c>
      <c r="AO318" s="168">
        <v>0</v>
      </c>
      <c r="AP318" s="168">
        <v>0</v>
      </c>
      <c r="AQ318" s="168">
        <v>30000000</v>
      </c>
    </row>
    <row r="319" spans="1:43" s="64" customFormat="1" ht="30.75" customHeight="1" x14ac:dyDescent="0.25">
      <c r="A319" s="17">
        <v>890905211</v>
      </c>
      <c r="B319" s="201" t="s">
        <v>1775</v>
      </c>
      <c r="C319" s="17" t="s">
        <v>76</v>
      </c>
      <c r="D319" s="169">
        <v>4482324766452</v>
      </c>
      <c r="E319" s="18" t="s">
        <v>77</v>
      </c>
      <c r="F319" s="17" t="s">
        <v>78</v>
      </c>
      <c r="G319" s="17" t="s">
        <v>14</v>
      </c>
      <c r="H319" s="152" t="s">
        <v>637</v>
      </c>
      <c r="I319" s="159" t="s">
        <v>79</v>
      </c>
      <c r="J319" s="271" t="s">
        <v>80</v>
      </c>
      <c r="K319" s="226" t="s">
        <v>90</v>
      </c>
      <c r="L319" s="159" t="s">
        <v>82</v>
      </c>
      <c r="M319" s="159" t="s">
        <v>83</v>
      </c>
      <c r="N319" s="167" t="s">
        <v>1320</v>
      </c>
      <c r="O319" s="168">
        <v>1490400000</v>
      </c>
      <c r="P319" s="154">
        <v>900145472</v>
      </c>
      <c r="Q319" s="159" t="s">
        <v>1321</v>
      </c>
      <c r="R319" s="159" t="s">
        <v>91</v>
      </c>
      <c r="S319" s="153">
        <v>41614</v>
      </c>
      <c r="T319" s="154">
        <v>15515518</v>
      </c>
      <c r="U319" s="159" t="s">
        <v>1561</v>
      </c>
      <c r="V319" s="159" t="s">
        <v>85</v>
      </c>
      <c r="W319" s="159" t="s">
        <v>86</v>
      </c>
      <c r="X319" s="159">
        <v>26</v>
      </c>
      <c r="Y319" s="159" t="s">
        <v>87</v>
      </c>
      <c r="Z319" s="168">
        <v>0</v>
      </c>
      <c r="AA319" s="159" t="s">
        <v>87</v>
      </c>
      <c r="AB319" s="153">
        <v>41614</v>
      </c>
      <c r="AC319" s="153">
        <v>41639</v>
      </c>
      <c r="AD319" s="159" t="s">
        <v>87</v>
      </c>
      <c r="AE319" s="160"/>
      <c r="AF319" s="160"/>
      <c r="AG319" s="161"/>
      <c r="AH319" s="161"/>
      <c r="AI319" s="161"/>
      <c r="AJ319" s="161"/>
      <c r="AK319" s="162"/>
      <c r="AL319" s="162"/>
      <c r="AM319" s="162"/>
      <c r="AN319" s="162"/>
      <c r="AO319" s="162"/>
      <c r="AP319" s="162"/>
      <c r="AQ319" s="162"/>
    </row>
    <row r="320" spans="1:43" s="64" customFormat="1" ht="30.75" customHeight="1" x14ac:dyDescent="0.25">
      <c r="A320" s="17">
        <v>890905211</v>
      </c>
      <c r="B320" s="201" t="s">
        <v>1775</v>
      </c>
      <c r="C320" s="17" t="s">
        <v>76</v>
      </c>
      <c r="D320" s="169">
        <v>4482324766452</v>
      </c>
      <c r="E320" s="18" t="s">
        <v>77</v>
      </c>
      <c r="F320" s="17" t="s">
        <v>78</v>
      </c>
      <c r="G320" s="17" t="s">
        <v>14</v>
      </c>
      <c r="H320" s="152" t="s">
        <v>638</v>
      </c>
      <c r="I320" s="159" t="s">
        <v>92</v>
      </c>
      <c r="J320" s="159" t="s">
        <v>1</v>
      </c>
      <c r="K320" s="226" t="s">
        <v>95</v>
      </c>
      <c r="L320" s="159" t="s">
        <v>82</v>
      </c>
      <c r="M320" s="273" t="s">
        <v>99</v>
      </c>
      <c r="N320" s="167" t="s">
        <v>1287</v>
      </c>
      <c r="O320" s="168">
        <v>92484896</v>
      </c>
      <c r="P320" s="154">
        <v>830513276</v>
      </c>
      <c r="Q320" s="159" t="s">
        <v>1322</v>
      </c>
      <c r="R320" s="159" t="s">
        <v>91</v>
      </c>
      <c r="S320" s="153">
        <v>41625</v>
      </c>
      <c r="T320" s="154">
        <v>70067473</v>
      </c>
      <c r="U320" s="159" t="s">
        <v>1744</v>
      </c>
      <c r="V320" s="159" t="s">
        <v>85</v>
      </c>
      <c r="W320" s="159" t="s">
        <v>86</v>
      </c>
      <c r="X320" s="159">
        <v>15</v>
      </c>
      <c r="Y320" s="159" t="s">
        <v>87</v>
      </c>
      <c r="Z320" s="168">
        <v>0</v>
      </c>
      <c r="AA320" s="159" t="s">
        <v>87</v>
      </c>
      <c r="AB320" s="153">
        <v>41625</v>
      </c>
      <c r="AC320" s="153">
        <v>41639</v>
      </c>
      <c r="AD320" s="159" t="s">
        <v>88</v>
      </c>
      <c r="AE320" s="160"/>
      <c r="AF320" s="160"/>
      <c r="AG320" s="160"/>
      <c r="AH320" s="160"/>
      <c r="AI320" s="160"/>
      <c r="AJ320" s="160"/>
      <c r="AK320" s="160"/>
      <c r="AL320" s="160"/>
      <c r="AM320" s="160"/>
      <c r="AN320" s="160"/>
      <c r="AO320" s="160"/>
      <c r="AP320" s="160"/>
      <c r="AQ320" s="160"/>
    </row>
    <row r="321" spans="1:43" s="64" customFormat="1" ht="30.75" customHeight="1" x14ac:dyDescent="0.25">
      <c r="A321" s="17">
        <v>890905211</v>
      </c>
      <c r="B321" s="201" t="s">
        <v>1775</v>
      </c>
      <c r="C321" s="17" t="s">
        <v>76</v>
      </c>
      <c r="D321" s="169">
        <v>4482324766452</v>
      </c>
      <c r="E321" s="18" t="s">
        <v>77</v>
      </c>
      <c r="F321" s="17" t="s">
        <v>78</v>
      </c>
      <c r="G321" s="17" t="s">
        <v>14</v>
      </c>
      <c r="H321" s="152" t="s">
        <v>639</v>
      </c>
      <c r="I321" s="159" t="s">
        <v>92</v>
      </c>
      <c r="J321" s="159" t="s">
        <v>1</v>
      </c>
      <c r="K321" s="226" t="s">
        <v>103</v>
      </c>
      <c r="L321" s="159" t="s">
        <v>82</v>
      </c>
      <c r="M321" s="159" t="s">
        <v>131</v>
      </c>
      <c r="N321" s="167" t="s">
        <v>1323</v>
      </c>
      <c r="O321" s="168">
        <v>418649289</v>
      </c>
      <c r="P321" s="154">
        <v>900678768</v>
      </c>
      <c r="Q321" s="159" t="s">
        <v>1324</v>
      </c>
      <c r="R321" s="159" t="s">
        <v>91</v>
      </c>
      <c r="S321" s="153">
        <v>41613</v>
      </c>
      <c r="T321" s="154">
        <v>900682433</v>
      </c>
      <c r="U321" s="159" t="s">
        <v>1763</v>
      </c>
      <c r="V321" s="159" t="s">
        <v>111</v>
      </c>
      <c r="W321" s="159" t="s">
        <v>86</v>
      </c>
      <c r="X321" s="159">
        <v>91</v>
      </c>
      <c r="Y321" s="159" t="s">
        <v>88</v>
      </c>
      <c r="Z321" s="168">
        <v>38846760</v>
      </c>
      <c r="AA321" s="159" t="s">
        <v>87</v>
      </c>
      <c r="AB321" s="153">
        <v>41613</v>
      </c>
      <c r="AC321" s="153">
        <v>41703</v>
      </c>
      <c r="AD321" s="159" t="s">
        <v>87</v>
      </c>
      <c r="AE321" s="160"/>
      <c r="AF321" s="160"/>
      <c r="AG321" s="161"/>
      <c r="AH321" s="161"/>
      <c r="AI321" s="161"/>
      <c r="AJ321" s="161"/>
      <c r="AK321" s="175">
        <v>41498</v>
      </c>
      <c r="AL321" s="175">
        <v>41640</v>
      </c>
      <c r="AM321" s="175">
        <v>42004</v>
      </c>
      <c r="AN321" s="168">
        <v>289160090</v>
      </c>
      <c r="AO321" s="168">
        <v>0</v>
      </c>
      <c r="AP321" s="168">
        <v>0</v>
      </c>
      <c r="AQ321" s="168">
        <v>289160090</v>
      </c>
    </row>
    <row r="322" spans="1:43" s="64" customFormat="1" ht="30.75" customHeight="1" x14ac:dyDescent="0.25">
      <c r="A322" s="17">
        <v>890905211</v>
      </c>
      <c r="B322" s="201" t="s">
        <v>1775</v>
      </c>
      <c r="C322" s="17" t="s">
        <v>76</v>
      </c>
      <c r="D322" s="169">
        <v>4482324766452</v>
      </c>
      <c r="E322" s="18" t="s">
        <v>77</v>
      </c>
      <c r="F322" s="17" t="s">
        <v>78</v>
      </c>
      <c r="G322" s="17" t="s">
        <v>14</v>
      </c>
      <c r="H322" s="152" t="s">
        <v>640</v>
      </c>
      <c r="I322" s="159" t="s">
        <v>79</v>
      </c>
      <c r="J322" s="271" t="s">
        <v>80</v>
      </c>
      <c r="K322" s="226" t="s">
        <v>90</v>
      </c>
      <c r="L322" s="159" t="s">
        <v>82</v>
      </c>
      <c r="M322" s="159" t="s">
        <v>83</v>
      </c>
      <c r="N322" s="167" t="s">
        <v>1325</v>
      </c>
      <c r="O322" s="168">
        <v>455400000</v>
      </c>
      <c r="P322" s="154">
        <v>890984010</v>
      </c>
      <c r="Q322" s="159" t="s">
        <v>1326</v>
      </c>
      <c r="R322" s="159" t="s">
        <v>91</v>
      </c>
      <c r="S322" s="153">
        <v>41614</v>
      </c>
      <c r="T322" s="154">
        <v>15515518</v>
      </c>
      <c r="U322" s="159" t="s">
        <v>1561</v>
      </c>
      <c r="V322" s="159" t="s">
        <v>85</v>
      </c>
      <c r="W322" s="159" t="s">
        <v>86</v>
      </c>
      <c r="X322" s="159">
        <v>26</v>
      </c>
      <c r="Y322" s="159" t="s">
        <v>87</v>
      </c>
      <c r="Z322" s="168">
        <v>0</v>
      </c>
      <c r="AA322" s="159" t="s">
        <v>87</v>
      </c>
      <c r="AB322" s="153">
        <v>41614</v>
      </c>
      <c r="AC322" s="153">
        <v>41639</v>
      </c>
      <c r="AD322" s="159" t="s">
        <v>87</v>
      </c>
      <c r="AE322" s="160"/>
      <c r="AF322" s="160"/>
      <c r="AG322" s="161"/>
      <c r="AH322" s="161"/>
      <c r="AI322" s="161"/>
      <c r="AJ322" s="161"/>
      <c r="AK322" s="162"/>
      <c r="AL322" s="162"/>
      <c r="AM322" s="162"/>
      <c r="AN322" s="162"/>
      <c r="AO322" s="162"/>
      <c r="AP322" s="162"/>
      <c r="AQ322" s="162"/>
    </row>
    <row r="323" spans="1:43" s="64" customFormat="1" ht="30.75" customHeight="1" x14ac:dyDescent="0.25">
      <c r="A323" s="17">
        <v>890905211</v>
      </c>
      <c r="B323" s="201" t="s">
        <v>1775</v>
      </c>
      <c r="C323" s="17" t="s">
        <v>76</v>
      </c>
      <c r="D323" s="169">
        <v>4482324766452</v>
      </c>
      <c r="E323" s="18" t="s">
        <v>77</v>
      </c>
      <c r="F323" s="17" t="s">
        <v>78</v>
      </c>
      <c r="G323" s="17" t="s">
        <v>14</v>
      </c>
      <c r="H323" s="152" t="s">
        <v>641</v>
      </c>
      <c r="I323" s="159" t="s">
        <v>79</v>
      </c>
      <c r="J323" s="271" t="s">
        <v>80</v>
      </c>
      <c r="K323" s="226" t="s">
        <v>90</v>
      </c>
      <c r="L323" s="159" t="s">
        <v>82</v>
      </c>
      <c r="M323" s="159" t="s">
        <v>83</v>
      </c>
      <c r="N323" s="167" t="s">
        <v>1327</v>
      </c>
      <c r="O323" s="168">
        <v>569250000</v>
      </c>
      <c r="P323" s="154">
        <v>890980080</v>
      </c>
      <c r="Q323" s="159" t="s">
        <v>1129</v>
      </c>
      <c r="R323" s="159" t="s">
        <v>91</v>
      </c>
      <c r="S323" s="153">
        <v>41614</v>
      </c>
      <c r="T323" s="154">
        <v>15515518</v>
      </c>
      <c r="U323" s="159" t="s">
        <v>1561</v>
      </c>
      <c r="V323" s="159" t="s">
        <v>85</v>
      </c>
      <c r="W323" s="159" t="s">
        <v>86</v>
      </c>
      <c r="X323" s="159">
        <v>26</v>
      </c>
      <c r="Y323" s="159" t="s">
        <v>87</v>
      </c>
      <c r="Z323" s="168">
        <v>0</v>
      </c>
      <c r="AA323" s="159" t="s">
        <v>87</v>
      </c>
      <c r="AB323" s="153">
        <v>41614</v>
      </c>
      <c r="AC323" s="153">
        <v>41639</v>
      </c>
      <c r="AD323" s="159" t="s">
        <v>87</v>
      </c>
      <c r="AE323" s="160"/>
      <c r="AF323" s="160"/>
      <c r="AG323" s="161"/>
      <c r="AH323" s="161"/>
      <c r="AI323" s="161"/>
      <c r="AJ323" s="161"/>
      <c r="AK323" s="162"/>
      <c r="AL323" s="162"/>
      <c r="AM323" s="162"/>
      <c r="AN323" s="162"/>
      <c r="AO323" s="162"/>
      <c r="AP323" s="162"/>
      <c r="AQ323" s="162"/>
    </row>
    <row r="324" spans="1:43" s="64" customFormat="1" ht="30.75" customHeight="1" x14ac:dyDescent="0.25">
      <c r="A324" s="17">
        <v>890905211</v>
      </c>
      <c r="B324" s="201" t="s">
        <v>1775</v>
      </c>
      <c r="C324" s="17" t="s">
        <v>76</v>
      </c>
      <c r="D324" s="169">
        <v>4482324766452</v>
      </c>
      <c r="E324" s="18" t="s">
        <v>77</v>
      </c>
      <c r="F324" s="17" t="s">
        <v>78</v>
      </c>
      <c r="G324" s="17" t="s">
        <v>14</v>
      </c>
      <c r="H324" s="152" t="s">
        <v>642</v>
      </c>
      <c r="I324" s="159" t="s">
        <v>79</v>
      </c>
      <c r="J324" s="271" t="s">
        <v>80</v>
      </c>
      <c r="K324" s="226" t="s">
        <v>90</v>
      </c>
      <c r="L324" s="159" t="s">
        <v>82</v>
      </c>
      <c r="M324" s="159" t="s">
        <v>83</v>
      </c>
      <c r="N324" s="167" t="s">
        <v>1328</v>
      </c>
      <c r="O324" s="168">
        <v>670005000</v>
      </c>
      <c r="P324" s="154">
        <v>890980756</v>
      </c>
      <c r="Q324" s="159" t="s">
        <v>762</v>
      </c>
      <c r="R324" s="159" t="s">
        <v>91</v>
      </c>
      <c r="S324" s="153">
        <v>41617</v>
      </c>
      <c r="T324" s="154">
        <v>15515518</v>
      </c>
      <c r="U324" s="159" t="s">
        <v>1561</v>
      </c>
      <c r="V324" s="159" t="s">
        <v>85</v>
      </c>
      <c r="W324" s="159" t="s">
        <v>86</v>
      </c>
      <c r="X324" s="159">
        <v>23</v>
      </c>
      <c r="Y324" s="159" t="s">
        <v>87</v>
      </c>
      <c r="Z324" s="168">
        <v>0</v>
      </c>
      <c r="AA324" s="159" t="s">
        <v>87</v>
      </c>
      <c r="AB324" s="153">
        <v>41617</v>
      </c>
      <c r="AC324" s="153">
        <v>41639</v>
      </c>
      <c r="AD324" s="159" t="s">
        <v>87</v>
      </c>
      <c r="AE324" s="160"/>
      <c r="AF324" s="160"/>
      <c r="AG324" s="161"/>
      <c r="AH324" s="161"/>
      <c r="AI324" s="161"/>
      <c r="AJ324" s="161"/>
      <c r="AK324" s="162"/>
      <c r="AL324" s="162"/>
      <c r="AM324" s="162"/>
      <c r="AN324" s="162"/>
      <c r="AO324" s="162"/>
      <c r="AP324" s="162"/>
      <c r="AQ324" s="162"/>
    </row>
    <row r="325" spans="1:43" s="64" customFormat="1" ht="30.75" customHeight="1" x14ac:dyDescent="0.25">
      <c r="A325" s="17">
        <v>890905211</v>
      </c>
      <c r="B325" s="201" t="s">
        <v>1775</v>
      </c>
      <c r="C325" s="17" t="s">
        <v>76</v>
      </c>
      <c r="D325" s="169">
        <v>4482324766452</v>
      </c>
      <c r="E325" s="18" t="s">
        <v>77</v>
      </c>
      <c r="F325" s="17" t="s">
        <v>78</v>
      </c>
      <c r="G325" s="17" t="s">
        <v>14</v>
      </c>
      <c r="H325" s="152" t="s">
        <v>643</v>
      </c>
      <c r="I325" s="159" t="s">
        <v>79</v>
      </c>
      <c r="J325" s="271" t="s">
        <v>80</v>
      </c>
      <c r="K325" s="226" t="s">
        <v>90</v>
      </c>
      <c r="L325" s="159" t="s">
        <v>82</v>
      </c>
      <c r="M325" s="159" t="s">
        <v>83</v>
      </c>
      <c r="N325" s="167" t="s">
        <v>1329</v>
      </c>
      <c r="O325" s="168">
        <v>425000000</v>
      </c>
      <c r="P325" s="154">
        <v>890982202</v>
      </c>
      <c r="Q325" s="159" t="s">
        <v>1131</v>
      </c>
      <c r="R325" s="159" t="s">
        <v>91</v>
      </c>
      <c r="S325" s="153">
        <v>41619</v>
      </c>
      <c r="T325" s="154">
        <v>15515518</v>
      </c>
      <c r="U325" s="159" t="s">
        <v>1561</v>
      </c>
      <c r="V325" s="159" t="s">
        <v>85</v>
      </c>
      <c r="W325" s="159" t="s">
        <v>86</v>
      </c>
      <c r="X325" s="159">
        <v>21</v>
      </c>
      <c r="Y325" s="159" t="s">
        <v>87</v>
      </c>
      <c r="Z325" s="168">
        <v>0</v>
      </c>
      <c r="AA325" s="159" t="s">
        <v>87</v>
      </c>
      <c r="AB325" s="153">
        <v>41619</v>
      </c>
      <c r="AC325" s="153">
        <v>41639</v>
      </c>
      <c r="AD325" s="159" t="s">
        <v>87</v>
      </c>
      <c r="AE325" s="160"/>
      <c r="AF325" s="160"/>
      <c r="AG325" s="161"/>
      <c r="AH325" s="161"/>
      <c r="AI325" s="161"/>
      <c r="AJ325" s="161"/>
      <c r="AK325" s="162"/>
      <c r="AL325" s="162"/>
      <c r="AM325" s="162"/>
      <c r="AN325" s="162"/>
      <c r="AO325" s="162"/>
      <c r="AP325" s="162"/>
      <c r="AQ325" s="162"/>
    </row>
    <row r="326" spans="1:43" s="64" customFormat="1" ht="30.75" customHeight="1" x14ac:dyDescent="0.25">
      <c r="A326" s="17">
        <v>890905211</v>
      </c>
      <c r="B326" s="201" t="s">
        <v>1775</v>
      </c>
      <c r="C326" s="17" t="s">
        <v>76</v>
      </c>
      <c r="D326" s="169">
        <v>4482324766452</v>
      </c>
      <c r="E326" s="18" t="s">
        <v>77</v>
      </c>
      <c r="F326" s="17" t="s">
        <v>78</v>
      </c>
      <c r="G326" s="17" t="s">
        <v>14</v>
      </c>
      <c r="H326" s="152" t="s">
        <v>644</v>
      </c>
      <c r="I326" s="159" t="s">
        <v>79</v>
      </c>
      <c r="J326" s="271" t="s">
        <v>80</v>
      </c>
      <c r="K326" s="226" t="s">
        <v>90</v>
      </c>
      <c r="L326" s="159" t="s">
        <v>82</v>
      </c>
      <c r="M326" s="159" t="s">
        <v>83</v>
      </c>
      <c r="N326" s="167" t="s">
        <v>1330</v>
      </c>
      <c r="O326" s="168">
        <v>220015000</v>
      </c>
      <c r="P326" s="154">
        <v>890982479</v>
      </c>
      <c r="Q326" s="159" t="s">
        <v>1331</v>
      </c>
      <c r="R326" s="159" t="s">
        <v>91</v>
      </c>
      <c r="S326" s="153">
        <v>41620</v>
      </c>
      <c r="T326" s="154">
        <v>15515518</v>
      </c>
      <c r="U326" s="159" t="s">
        <v>1561</v>
      </c>
      <c r="V326" s="159" t="s">
        <v>85</v>
      </c>
      <c r="W326" s="159" t="s">
        <v>86</v>
      </c>
      <c r="X326" s="159">
        <v>20</v>
      </c>
      <c r="Y326" s="159" t="s">
        <v>87</v>
      </c>
      <c r="Z326" s="168">
        <v>0</v>
      </c>
      <c r="AA326" s="159" t="s">
        <v>87</v>
      </c>
      <c r="AB326" s="153">
        <v>41620</v>
      </c>
      <c r="AC326" s="153">
        <v>41639</v>
      </c>
      <c r="AD326" s="159" t="s">
        <v>87</v>
      </c>
      <c r="AE326" s="160"/>
      <c r="AF326" s="160"/>
      <c r="AG326" s="161"/>
      <c r="AH326" s="161"/>
      <c r="AI326" s="161"/>
      <c r="AJ326" s="161"/>
      <c r="AK326" s="162"/>
      <c r="AL326" s="162"/>
      <c r="AM326" s="162"/>
      <c r="AN326" s="162"/>
      <c r="AO326" s="162"/>
      <c r="AP326" s="162"/>
      <c r="AQ326" s="162"/>
    </row>
    <row r="327" spans="1:43" s="64" customFormat="1" ht="30.75" customHeight="1" x14ac:dyDescent="0.25">
      <c r="A327" s="17">
        <v>890905211</v>
      </c>
      <c r="B327" s="201" t="s">
        <v>1775</v>
      </c>
      <c r="C327" s="17" t="s">
        <v>76</v>
      </c>
      <c r="D327" s="169">
        <v>4482324766452</v>
      </c>
      <c r="E327" s="18" t="s">
        <v>77</v>
      </c>
      <c r="F327" s="17" t="s">
        <v>78</v>
      </c>
      <c r="G327" s="17" t="s">
        <v>14</v>
      </c>
      <c r="H327" s="152" t="s">
        <v>645</v>
      </c>
      <c r="I327" s="159" t="s">
        <v>79</v>
      </c>
      <c r="J327" s="271" t="s">
        <v>80</v>
      </c>
      <c r="K327" s="226" t="s">
        <v>90</v>
      </c>
      <c r="L327" s="159" t="s">
        <v>82</v>
      </c>
      <c r="M327" s="159" t="s">
        <v>83</v>
      </c>
      <c r="N327" s="167" t="s">
        <v>1332</v>
      </c>
      <c r="O327" s="168">
        <v>8800000</v>
      </c>
      <c r="P327" s="154">
        <v>70567887</v>
      </c>
      <c r="Q327" s="159" t="s">
        <v>1333</v>
      </c>
      <c r="R327" s="159" t="s">
        <v>84</v>
      </c>
      <c r="S327" s="153">
        <v>41607</v>
      </c>
      <c r="T327" s="154">
        <v>15515518</v>
      </c>
      <c r="U327" s="159" t="s">
        <v>1561</v>
      </c>
      <c r="V327" s="159" t="s">
        <v>85</v>
      </c>
      <c r="W327" s="159" t="s">
        <v>86</v>
      </c>
      <c r="X327" s="159">
        <v>26</v>
      </c>
      <c r="Y327" s="159" t="s">
        <v>87</v>
      </c>
      <c r="Z327" s="168">
        <v>0</v>
      </c>
      <c r="AA327" s="159" t="s">
        <v>87</v>
      </c>
      <c r="AB327" s="153">
        <v>41614</v>
      </c>
      <c r="AC327" s="153">
        <v>41639</v>
      </c>
      <c r="AD327" s="159" t="s">
        <v>87</v>
      </c>
      <c r="AE327" s="160"/>
      <c r="AF327" s="160"/>
      <c r="AG327" s="161"/>
      <c r="AH327" s="161"/>
      <c r="AI327" s="161"/>
      <c r="AJ327" s="161"/>
      <c r="AK327" s="162"/>
      <c r="AL327" s="162"/>
      <c r="AM327" s="162"/>
      <c r="AN327" s="162"/>
      <c r="AO327" s="162"/>
      <c r="AP327" s="162"/>
      <c r="AQ327" s="162"/>
    </row>
    <row r="328" spans="1:43" s="64" customFormat="1" ht="30.75" customHeight="1" x14ac:dyDescent="0.25">
      <c r="A328" s="17">
        <v>890905211</v>
      </c>
      <c r="B328" s="201" t="s">
        <v>1775</v>
      </c>
      <c r="C328" s="17" t="s">
        <v>76</v>
      </c>
      <c r="D328" s="169">
        <v>4482324766452</v>
      </c>
      <c r="E328" s="18" t="s">
        <v>77</v>
      </c>
      <c r="F328" s="17" t="s">
        <v>78</v>
      </c>
      <c r="G328" s="17" t="s">
        <v>14</v>
      </c>
      <c r="H328" s="152" t="s">
        <v>646</v>
      </c>
      <c r="I328" s="159" t="s">
        <v>79</v>
      </c>
      <c r="J328" s="271" t="s">
        <v>80</v>
      </c>
      <c r="K328" s="226" t="s">
        <v>90</v>
      </c>
      <c r="L328" s="159" t="s">
        <v>82</v>
      </c>
      <c r="M328" s="159" t="s">
        <v>83</v>
      </c>
      <c r="N328" s="167" t="s">
        <v>1334</v>
      </c>
      <c r="O328" s="168">
        <v>9600000</v>
      </c>
      <c r="P328" s="154">
        <v>900393664</v>
      </c>
      <c r="Q328" s="159" t="s">
        <v>1335</v>
      </c>
      <c r="R328" s="159" t="s">
        <v>91</v>
      </c>
      <c r="S328" s="153">
        <v>41607</v>
      </c>
      <c r="T328" s="154">
        <v>15515518</v>
      </c>
      <c r="U328" s="159" t="s">
        <v>1561</v>
      </c>
      <c r="V328" s="159" t="s">
        <v>85</v>
      </c>
      <c r="W328" s="159" t="s">
        <v>86</v>
      </c>
      <c r="X328" s="159">
        <v>26</v>
      </c>
      <c r="Y328" s="159" t="s">
        <v>87</v>
      </c>
      <c r="Z328" s="168">
        <v>0</v>
      </c>
      <c r="AA328" s="159" t="s">
        <v>87</v>
      </c>
      <c r="AB328" s="153">
        <v>41614</v>
      </c>
      <c r="AC328" s="153">
        <v>41639</v>
      </c>
      <c r="AD328" s="159" t="s">
        <v>87</v>
      </c>
      <c r="AE328" s="160"/>
      <c r="AF328" s="160"/>
      <c r="AG328" s="161"/>
      <c r="AH328" s="161"/>
      <c r="AI328" s="161"/>
      <c r="AJ328" s="161"/>
      <c r="AK328" s="162"/>
      <c r="AL328" s="162"/>
      <c r="AM328" s="162"/>
      <c r="AN328" s="162"/>
      <c r="AO328" s="162"/>
      <c r="AP328" s="162"/>
      <c r="AQ328" s="162"/>
    </row>
    <row r="329" spans="1:43" s="64" customFormat="1" ht="30.75" customHeight="1" x14ac:dyDescent="0.25">
      <c r="A329" s="17">
        <v>890905211</v>
      </c>
      <c r="B329" s="201" t="s">
        <v>1775</v>
      </c>
      <c r="C329" s="17" t="s">
        <v>76</v>
      </c>
      <c r="D329" s="169">
        <v>4482324766452</v>
      </c>
      <c r="E329" s="18" t="s">
        <v>77</v>
      </c>
      <c r="F329" s="17" t="s">
        <v>78</v>
      </c>
      <c r="G329" s="17" t="s">
        <v>14</v>
      </c>
      <c r="H329" s="152" t="s">
        <v>647</v>
      </c>
      <c r="I329" s="159" t="s">
        <v>79</v>
      </c>
      <c r="J329" s="271" t="s">
        <v>80</v>
      </c>
      <c r="K329" s="226" t="s">
        <v>90</v>
      </c>
      <c r="L329" s="159" t="s">
        <v>82</v>
      </c>
      <c r="M329" s="159" t="s">
        <v>83</v>
      </c>
      <c r="N329" s="167" t="s">
        <v>1336</v>
      </c>
      <c r="O329" s="168">
        <v>2000000</v>
      </c>
      <c r="P329" s="154">
        <v>811044475</v>
      </c>
      <c r="Q329" s="159" t="s">
        <v>1337</v>
      </c>
      <c r="R329" s="159" t="s">
        <v>91</v>
      </c>
      <c r="S329" s="153">
        <v>41607</v>
      </c>
      <c r="T329" s="154">
        <v>15515518</v>
      </c>
      <c r="U329" s="159" t="s">
        <v>1561</v>
      </c>
      <c r="V329" s="159" t="s">
        <v>85</v>
      </c>
      <c r="W329" s="159" t="s">
        <v>86</v>
      </c>
      <c r="X329" s="159">
        <v>26</v>
      </c>
      <c r="Y329" s="159" t="s">
        <v>87</v>
      </c>
      <c r="Z329" s="168">
        <v>0</v>
      </c>
      <c r="AA329" s="159" t="s">
        <v>87</v>
      </c>
      <c r="AB329" s="153">
        <v>41614</v>
      </c>
      <c r="AC329" s="153">
        <v>41639</v>
      </c>
      <c r="AD329" s="159" t="s">
        <v>87</v>
      </c>
      <c r="AE329" s="160"/>
      <c r="AF329" s="160"/>
      <c r="AG329" s="161"/>
      <c r="AH329" s="161"/>
      <c r="AI329" s="161"/>
      <c r="AJ329" s="161"/>
      <c r="AK329" s="162"/>
      <c r="AL329" s="162"/>
      <c r="AM329" s="162"/>
      <c r="AN329" s="162"/>
      <c r="AO329" s="162"/>
      <c r="AP329" s="162"/>
      <c r="AQ329" s="162"/>
    </row>
    <row r="330" spans="1:43" s="64" customFormat="1" ht="30.75" customHeight="1" x14ac:dyDescent="0.25">
      <c r="A330" s="17">
        <v>890905211</v>
      </c>
      <c r="B330" s="201" t="s">
        <v>1775</v>
      </c>
      <c r="C330" s="17" t="s">
        <v>76</v>
      </c>
      <c r="D330" s="169">
        <v>4482324766452</v>
      </c>
      <c r="E330" s="18" t="s">
        <v>77</v>
      </c>
      <c r="F330" s="17" t="s">
        <v>78</v>
      </c>
      <c r="G330" s="17" t="s">
        <v>14</v>
      </c>
      <c r="H330" s="152" t="s">
        <v>648</v>
      </c>
      <c r="I330" s="159" t="s">
        <v>79</v>
      </c>
      <c r="J330" s="271" t="s">
        <v>80</v>
      </c>
      <c r="K330" s="226" t="s">
        <v>90</v>
      </c>
      <c r="L330" s="159" t="s">
        <v>82</v>
      </c>
      <c r="M330" s="159" t="s">
        <v>83</v>
      </c>
      <c r="N330" s="167" t="s">
        <v>1338</v>
      </c>
      <c r="O330" s="168">
        <v>6000000</v>
      </c>
      <c r="P330" s="154">
        <v>811044743</v>
      </c>
      <c r="Q330" s="159" t="s">
        <v>1187</v>
      </c>
      <c r="R330" s="159" t="s">
        <v>91</v>
      </c>
      <c r="S330" s="153">
        <v>41607</v>
      </c>
      <c r="T330" s="154">
        <v>15515518</v>
      </c>
      <c r="U330" s="159" t="s">
        <v>1561</v>
      </c>
      <c r="V330" s="159" t="s">
        <v>85</v>
      </c>
      <c r="W330" s="159" t="s">
        <v>86</v>
      </c>
      <c r="X330" s="159">
        <v>26</v>
      </c>
      <c r="Y330" s="159" t="s">
        <v>87</v>
      </c>
      <c r="Z330" s="168">
        <v>0</v>
      </c>
      <c r="AA330" s="159" t="s">
        <v>87</v>
      </c>
      <c r="AB330" s="153">
        <v>41614</v>
      </c>
      <c r="AC330" s="153">
        <v>41639</v>
      </c>
      <c r="AD330" s="159" t="s">
        <v>87</v>
      </c>
      <c r="AE330" s="160"/>
      <c r="AF330" s="160"/>
      <c r="AG330" s="161"/>
      <c r="AH330" s="161"/>
      <c r="AI330" s="161"/>
      <c r="AJ330" s="161"/>
      <c r="AK330" s="162"/>
      <c r="AL330" s="162"/>
      <c r="AM330" s="162"/>
      <c r="AN330" s="162"/>
      <c r="AO330" s="162"/>
      <c r="AP330" s="162"/>
      <c r="AQ330" s="162"/>
    </row>
    <row r="331" spans="1:43" s="64" customFormat="1" ht="30.75" customHeight="1" x14ac:dyDescent="0.25">
      <c r="A331" s="17">
        <v>890905211</v>
      </c>
      <c r="B331" s="201" t="s">
        <v>1775</v>
      </c>
      <c r="C331" s="17" t="s">
        <v>76</v>
      </c>
      <c r="D331" s="169">
        <v>4482324766452</v>
      </c>
      <c r="E331" s="18" t="s">
        <v>77</v>
      </c>
      <c r="F331" s="17" t="s">
        <v>78</v>
      </c>
      <c r="G331" s="17" t="s">
        <v>14</v>
      </c>
      <c r="H331" s="152" t="s">
        <v>649</v>
      </c>
      <c r="I331" s="159" t="s">
        <v>79</v>
      </c>
      <c r="J331" s="271" t="s">
        <v>80</v>
      </c>
      <c r="K331" s="226" t="s">
        <v>90</v>
      </c>
      <c r="L331" s="159" t="s">
        <v>82</v>
      </c>
      <c r="M331" s="159" t="s">
        <v>83</v>
      </c>
      <c r="N331" s="167" t="s">
        <v>1334</v>
      </c>
      <c r="O331" s="168">
        <v>10500000</v>
      </c>
      <c r="P331" s="154">
        <v>8343093</v>
      </c>
      <c r="Q331" s="159" t="s">
        <v>1339</v>
      </c>
      <c r="R331" s="159" t="s">
        <v>84</v>
      </c>
      <c r="S331" s="153">
        <v>41607</v>
      </c>
      <c r="T331" s="154">
        <v>15515518</v>
      </c>
      <c r="U331" s="159" t="s">
        <v>1561</v>
      </c>
      <c r="V331" s="159" t="s">
        <v>85</v>
      </c>
      <c r="W331" s="159" t="s">
        <v>86</v>
      </c>
      <c r="X331" s="159">
        <v>26</v>
      </c>
      <c r="Y331" s="159" t="s">
        <v>87</v>
      </c>
      <c r="Z331" s="168">
        <v>0</v>
      </c>
      <c r="AA331" s="159" t="s">
        <v>87</v>
      </c>
      <c r="AB331" s="153">
        <v>41614</v>
      </c>
      <c r="AC331" s="153">
        <v>41639</v>
      </c>
      <c r="AD331" s="159" t="s">
        <v>87</v>
      </c>
      <c r="AE331" s="160"/>
      <c r="AF331" s="160"/>
      <c r="AG331" s="161"/>
      <c r="AH331" s="161"/>
      <c r="AI331" s="161"/>
      <c r="AJ331" s="161"/>
      <c r="AK331" s="162"/>
      <c r="AL331" s="162"/>
      <c r="AM331" s="162"/>
      <c r="AN331" s="162"/>
      <c r="AO331" s="162"/>
      <c r="AP331" s="162"/>
      <c r="AQ331" s="162"/>
    </row>
    <row r="332" spans="1:43" s="64" customFormat="1" ht="30.75" customHeight="1" x14ac:dyDescent="0.25">
      <c r="A332" s="17">
        <v>890905211</v>
      </c>
      <c r="B332" s="201" t="s">
        <v>1775</v>
      </c>
      <c r="C332" s="17" t="s">
        <v>76</v>
      </c>
      <c r="D332" s="169">
        <v>4482324766452</v>
      </c>
      <c r="E332" s="18" t="s">
        <v>77</v>
      </c>
      <c r="F332" s="17" t="s">
        <v>78</v>
      </c>
      <c r="G332" s="17" t="s">
        <v>14</v>
      </c>
      <c r="H332" s="152" t="s">
        <v>650</v>
      </c>
      <c r="I332" s="159" t="s">
        <v>79</v>
      </c>
      <c r="J332" s="271" t="s">
        <v>80</v>
      </c>
      <c r="K332" s="226" t="s">
        <v>90</v>
      </c>
      <c r="L332" s="159" t="s">
        <v>82</v>
      </c>
      <c r="M332" s="159" t="s">
        <v>83</v>
      </c>
      <c r="N332" s="167" t="s">
        <v>1334</v>
      </c>
      <c r="O332" s="168">
        <v>6000000</v>
      </c>
      <c r="P332" s="154">
        <v>32524077</v>
      </c>
      <c r="Q332" s="159" t="s">
        <v>1340</v>
      </c>
      <c r="R332" s="159" t="s">
        <v>84</v>
      </c>
      <c r="S332" s="153">
        <v>41607</v>
      </c>
      <c r="T332" s="154">
        <v>15515518</v>
      </c>
      <c r="U332" s="159" t="s">
        <v>1561</v>
      </c>
      <c r="V332" s="159" t="s">
        <v>85</v>
      </c>
      <c r="W332" s="159" t="s">
        <v>86</v>
      </c>
      <c r="X332" s="159">
        <v>26</v>
      </c>
      <c r="Y332" s="159" t="s">
        <v>87</v>
      </c>
      <c r="Z332" s="168">
        <v>0</v>
      </c>
      <c r="AA332" s="159" t="s">
        <v>87</v>
      </c>
      <c r="AB332" s="153">
        <v>41614</v>
      </c>
      <c r="AC332" s="153">
        <v>41639</v>
      </c>
      <c r="AD332" s="159" t="s">
        <v>87</v>
      </c>
      <c r="AE332" s="160"/>
      <c r="AF332" s="160"/>
      <c r="AG332" s="161"/>
      <c r="AH332" s="161"/>
      <c r="AI332" s="161"/>
      <c r="AJ332" s="161"/>
      <c r="AK332" s="162"/>
      <c r="AL332" s="162"/>
      <c r="AM332" s="162"/>
      <c r="AN332" s="162"/>
      <c r="AO332" s="162"/>
      <c r="AP332" s="162"/>
      <c r="AQ332" s="162"/>
    </row>
    <row r="333" spans="1:43" s="64" customFormat="1" ht="30.75" customHeight="1" x14ac:dyDescent="0.25">
      <c r="A333" s="17">
        <v>890905211</v>
      </c>
      <c r="B333" s="201" t="s">
        <v>1775</v>
      </c>
      <c r="C333" s="17"/>
      <c r="D333" s="169">
        <v>4482324766452</v>
      </c>
      <c r="E333" s="18" t="s">
        <v>77</v>
      </c>
      <c r="F333" s="17" t="s">
        <v>78</v>
      </c>
      <c r="G333" s="17" t="s">
        <v>14</v>
      </c>
      <c r="H333" s="152" t="s">
        <v>651</v>
      </c>
      <c r="I333" s="159"/>
      <c r="J333" s="271" t="s">
        <v>80</v>
      </c>
      <c r="K333" s="226" t="s">
        <v>90</v>
      </c>
      <c r="L333" s="159" t="s">
        <v>82</v>
      </c>
      <c r="M333" s="159" t="s">
        <v>83</v>
      </c>
      <c r="N333" s="167" t="s">
        <v>1341</v>
      </c>
      <c r="O333" s="168">
        <v>20000000</v>
      </c>
      <c r="P333" s="154">
        <v>1128473619</v>
      </c>
      <c r="Q333" s="159" t="s">
        <v>1342</v>
      </c>
      <c r="R333" s="159" t="s">
        <v>84</v>
      </c>
      <c r="S333" s="153">
        <v>41617</v>
      </c>
      <c r="T333" s="154">
        <v>32184875</v>
      </c>
      <c r="U333" s="159" t="s">
        <v>1465</v>
      </c>
      <c r="V333" s="159" t="s">
        <v>85</v>
      </c>
      <c r="W333" s="159" t="s">
        <v>86</v>
      </c>
      <c r="X333" s="159">
        <v>23</v>
      </c>
      <c r="Y333" s="159" t="s">
        <v>87</v>
      </c>
      <c r="Z333" s="168">
        <v>0</v>
      </c>
      <c r="AA333" s="159" t="s">
        <v>87</v>
      </c>
      <c r="AB333" s="153">
        <v>41617</v>
      </c>
      <c r="AC333" s="153">
        <v>41639</v>
      </c>
      <c r="AD333" s="159" t="s">
        <v>87</v>
      </c>
      <c r="AE333" s="160"/>
      <c r="AF333" s="160"/>
      <c r="AG333" s="161"/>
      <c r="AH333" s="161"/>
      <c r="AI333" s="161"/>
      <c r="AJ333" s="161"/>
      <c r="AK333" s="162"/>
      <c r="AL333" s="162"/>
      <c r="AM333" s="162"/>
      <c r="AN333" s="162"/>
      <c r="AO333" s="162"/>
      <c r="AP333" s="162"/>
      <c r="AQ333" s="162"/>
    </row>
    <row r="334" spans="1:43" s="64" customFormat="1" ht="30.75" customHeight="1" x14ac:dyDescent="0.25">
      <c r="A334" s="17">
        <v>890905211</v>
      </c>
      <c r="B334" s="201" t="s">
        <v>1775</v>
      </c>
      <c r="C334" s="17"/>
      <c r="D334" s="169">
        <v>4482324766452</v>
      </c>
      <c r="E334" s="18" t="s">
        <v>77</v>
      </c>
      <c r="F334" s="17" t="s">
        <v>78</v>
      </c>
      <c r="G334" s="17" t="s">
        <v>14</v>
      </c>
      <c r="H334" s="152" t="s">
        <v>652</v>
      </c>
      <c r="I334" s="159"/>
      <c r="J334" s="271" t="s">
        <v>80</v>
      </c>
      <c r="K334" s="226" t="s">
        <v>90</v>
      </c>
      <c r="L334" s="159" t="s">
        <v>82</v>
      </c>
      <c r="M334" s="159" t="s">
        <v>83</v>
      </c>
      <c r="N334" s="167" t="s">
        <v>1341</v>
      </c>
      <c r="O334" s="168">
        <v>20000000</v>
      </c>
      <c r="P334" s="154">
        <v>71271813</v>
      </c>
      <c r="Q334" s="159" t="s">
        <v>1343</v>
      </c>
      <c r="R334" s="159" t="s">
        <v>84</v>
      </c>
      <c r="S334" s="153">
        <v>41617</v>
      </c>
      <c r="T334" s="154">
        <v>32184875</v>
      </c>
      <c r="U334" s="159" t="s">
        <v>1465</v>
      </c>
      <c r="V334" s="159" t="s">
        <v>85</v>
      </c>
      <c r="W334" s="159" t="s">
        <v>86</v>
      </c>
      <c r="X334" s="159">
        <v>23</v>
      </c>
      <c r="Y334" s="159" t="s">
        <v>87</v>
      </c>
      <c r="Z334" s="168">
        <v>0</v>
      </c>
      <c r="AA334" s="159" t="s">
        <v>87</v>
      </c>
      <c r="AB334" s="153">
        <v>41617</v>
      </c>
      <c r="AC334" s="153">
        <v>41639</v>
      </c>
      <c r="AD334" s="159" t="s">
        <v>87</v>
      </c>
      <c r="AE334" s="160"/>
      <c r="AF334" s="160"/>
      <c r="AG334" s="161"/>
      <c r="AH334" s="161"/>
      <c r="AI334" s="161"/>
      <c r="AJ334" s="161"/>
      <c r="AK334" s="162"/>
      <c r="AL334" s="162"/>
      <c r="AM334" s="162"/>
      <c r="AN334" s="162"/>
      <c r="AO334" s="162"/>
      <c r="AP334" s="162"/>
      <c r="AQ334" s="162"/>
    </row>
    <row r="335" spans="1:43" s="64" customFormat="1" ht="30.75" customHeight="1" x14ac:dyDescent="0.25">
      <c r="A335" s="17">
        <v>890905211</v>
      </c>
      <c r="B335" s="201" t="s">
        <v>1775</v>
      </c>
      <c r="C335" s="17"/>
      <c r="D335" s="169">
        <v>4482324766452</v>
      </c>
      <c r="E335" s="18" t="s">
        <v>77</v>
      </c>
      <c r="F335" s="17" t="s">
        <v>78</v>
      </c>
      <c r="G335" s="17" t="s">
        <v>14</v>
      </c>
      <c r="H335" s="152" t="s">
        <v>653</v>
      </c>
      <c r="I335" s="159"/>
      <c r="J335" s="271" t="s">
        <v>80</v>
      </c>
      <c r="K335" s="226" t="s">
        <v>90</v>
      </c>
      <c r="L335" s="159" t="s">
        <v>82</v>
      </c>
      <c r="M335" s="159" t="s">
        <v>83</v>
      </c>
      <c r="N335" s="167" t="s">
        <v>1341</v>
      </c>
      <c r="O335" s="168">
        <v>20000000</v>
      </c>
      <c r="P335" s="154">
        <v>19405451</v>
      </c>
      <c r="Q335" s="159" t="s">
        <v>1344</v>
      </c>
      <c r="R335" s="159" t="s">
        <v>84</v>
      </c>
      <c r="S335" s="153">
        <v>41617</v>
      </c>
      <c r="T335" s="154">
        <v>32184875</v>
      </c>
      <c r="U335" s="159" t="s">
        <v>1465</v>
      </c>
      <c r="V335" s="159" t="s">
        <v>85</v>
      </c>
      <c r="W335" s="159" t="s">
        <v>86</v>
      </c>
      <c r="X335" s="159">
        <v>23</v>
      </c>
      <c r="Y335" s="159" t="s">
        <v>87</v>
      </c>
      <c r="Z335" s="168">
        <v>0</v>
      </c>
      <c r="AA335" s="159" t="s">
        <v>87</v>
      </c>
      <c r="AB335" s="153">
        <v>41617</v>
      </c>
      <c r="AC335" s="153">
        <v>41639</v>
      </c>
      <c r="AD335" s="159" t="s">
        <v>87</v>
      </c>
      <c r="AE335" s="160"/>
      <c r="AF335" s="160"/>
      <c r="AG335" s="161"/>
      <c r="AH335" s="161"/>
      <c r="AI335" s="161"/>
      <c r="AJ335" s="161"/>
      <c r="AK335" s="162"/>
      <c r="AL335" s="162"/>
      <c r="AM335" s="162"/>
      <c r="AN335" s="162"/>
      <c r="AO335" s="162"/>
      <c r="AP335" s="162"/>
      <c r="AQ335" s="162"/>
    </row>
    <row r="336" spans="1:43" s="64" customFormat="1" ht="30.75" customHeight="1" x14ac:dyDescent="0.25">
      <c r="A336" s="17">
        <v>890905211</v>
      </c>
      <c r="B336" s="201" t="s">
        <v>1775</v>
      </c>
      <c r="C336" s="17"/>
      <c r="D336" s="169">
        <v>4482324766452</v>
      </c>
      <c r="E336" s="18" t="s">
        <v>77</v>
      </c>
      <c r="F336" s="17" t="s">
        <v>78</v>
      </c>
      <c r="G336" s="17" t="s">
        <v>14</v>
      </c>
      <c r="H336" s="152" t="s">
        <v>654</v>
      </c>
      <c r="I336" s="159"/>
      <c r="J336" s="271" t="s">
        <v>80</v>
      </c>
      <c r="K336" s="226" t="s">
        <v>90</v>
      </c>
      <c r="L336" s="159" t="s">
        <v>82</v>
      </c>
      <c r="M336" s="159" t="s">
        <v>83</v>
      </c>
      <c r="N336" s="167" t="s">
        <v>1341</v>
      </c>
      <c r="O336" s="168">
        <v>20000000</v>
      </c>
      <c r="P336" s="154">
        <v>15371819</v>
      </c>
      <c r="Q336" s="159" t="s">
        <v>1345</v>
      </c>
      <c r="R336" s="159" t="s">
        <v>84</v>
      </c>
      <c r="S336" s="153">
        <v>41617</v>
      </c>
      <c r="T336" s="154">
        <v>32184875</v>
      </c>
      <c r="U336" s="159" t="s">
        <v>1465</v>
      </c>
      <c r="V336" s="159" t="s">
        <v>85</v>
      </c>
      <c r="W336" s="159" t="s">
        <v>86</v>
      </c>
      <c r="X336" s="159">
        <v>23</v>
      </c>
      <c r="Y336" s="159" t="s">
        <v>87</v>
      </c>
      <c r="Z336" s="168">
        <v>0</v>
      </c>
      <c r="AA336" s="159" t="s">
        <v>87</v>
      </c>
      <c r="AB336" s="153">
        <v>41617</v>
      </c>
      <c r="AC336" s="153">
        <v>41639</v>
      </c>
      <c r="AD336" s="159" t="s">
        <v>87</v>
      </c>
      <c r="AE336" s="160"/>
      <c r="AF336" s="160"/>
      <c r="AG336" s="161"/>
      <c r="AH336" s="161"/>
      <c r="AI336" s="161"/>
      <c r="AJ336" s="161"/>
      <c r="AK336" s="162"/>
      <c r="AL336" s="162"/>
      <c r="AM336" s="162"/>
      <c r="AN336" s="162"/>
      <c r="AO336" s="162"/>
      <c r="AP336" s="162"/>
      <c r="AQ336" s="162"/>
    </row>
    <row r="337" spans="1:43" s="64" customFormat="1" ht="30.75" customHeight="1" x14ac:dyDescent="0.25">
      <c r="A337" s="17">
        <v>890905211</v>
      </c>
      <c r="B337" s="201" t="s">
        <v>1775</v>
      </c>
      <c r="C337" s="17"/>
      <c r="D337" s="169">
        <v>4482324766452</v>
      </c>
      <c r="E337" s="18" t="s">
        <v>77</v>
      </c>
      <c r="F337" s="17" t="s">
        <v>78</v>
      </c>
      <c r="G337" s="17" t="s">
        <v>14</v>
      </c>
      <c r="H337" s="152" t="s">
        <v>655</v>
      </c>
      <c r="I337" s="159"/>
      <c r="J337" s="271" t="s">
        <v>80</v>
      </c>
      <c r="K337" s="226" t="s">
        <v>90</v>
      </c>
      <c r="L337" s="159" t="s">
        <v>82</v>
      </c>
      <c r="M337" s="159" t="s">
        <v>83</v>
      </c>
      <c r="N337" s="167" t="s">
        <v>1341</v>
      </c>
      <c r="O337" s="168">
        <v>20000000</v>
      </c>
      <c r="P337" s="154">
        <v>43452428</v>
      </c>
      <c r="Q337" s="159" t="s">
        <v>1346</v>
      </c>
      <c r="R337" s="159" t="s">
        <v>84</v>
      </c>
      <c r="S337" s="153">
        <v>41617</v>
      </c>
      <c r="T337" s="154">
        <v>32184875</v>
      </c>
      <c r="U337" s="159" t="s">
        <v>1465</v>
      </c>
      <c r="V337" s="159" t="s">
        <v>85</v>
      </c>
      <c r="W337" s="159" t="s">
        <v>86</v>
      </c>
      <c r="X337" s="159">
        <v>23</v>
      </c>
      <c r="Y337" s="159" t="s">
        <v>87</v>
      </c>
      <c r="Z337" s="168">
        <v>0</v>
      </c>
      <c r="AA337" s="159" t="s">
        <v>87</v>
      </c>
      <c r="AB337" s="153">
        <v>41617</v>
      </c>
      <c r="AC337" s="153">
        <v>41639</v>
      </c>
      <c r="AD337" s="159" t="s">
        <v>87</v>
      </c>
      <c r="AE337" s="160"/>
      <c r="AF337" s="160"/>
      <c r="AG337" s="161"/>
      <c r="AH337" s="161"/>
      <c r="AI337" s="161"/>
      <c r="AJ337" s="161"/>
      <c r="AK337" s="162"/>
      <c r="AL337" s="162"/>
      <c r="AM337" s="162"/>
      <c r="AN337" s="162"/>
      <c r="AO337" s="162"/>
      <c r="AP337" s="162"/>
      <c r="AQ337" s="162"/>
    </row>
    <row r="338" spans="1:43" s="64" customFormat="1" ht="30.75" customHeight="1" x14ac:dyDescent="0.25">
      <c r="A338" s="17">
        <v>890905211</v>
      </c>
      <c r="B338" s="201" t="s">
        <v>1775</v>
      </c>
      <c r="C338" s="17"/>
      <c r="D338" s="169">
        <v>4482324766452</v>
      </c>
      <c r="E338" s="18" t="s">
        <v>77</v>
      </c>
      <c r="F338" s="17" t="s">
        <v>78</v>
      </c>
      <c r="G338" s="17" t="s">
        <v>14</v>
      </c>
      <c r="H338" s="152" t="s">
        <v>656</v>
      </c>
      <c r="I338" s="159"/>
      <c r="J338" s="271" t="s">
        <v>80</v>
      </c>
      <c r="K338" s="226" t="s">
        <v>90</v>
      </c>
      <c r="L338" s="159" t="s">
        <v>82</v>
      </c>
      <c r="M338" s="159" t="s">
        <v>83</v>
      </c>
      <c r="N338" s="167" t="s">
        <v>1341</v>
      </c>
      <c r="O338" s="168">
        <v>20000000</v>
      </c>
      <c r="P338" s="154">
        <v>1216713441</v>
      </c>
      <c r="Q338" s="159" t="s">
        <v>1347</v>
      </c>
      <c r="R338" s="159" t="s">
        <v>84</v>
      </c>
      <c r="S338" s="153">
        <v>41617</v>
      </c>
      <c r="T338" s="154">
        <v>32184875</v>
      </c>
      <c r="U338" s="159" t="s">
        <v>1465</v>
      </c>
      <c r="V338" s="159" t="s">
        <v>85</v>
      </c>
      <c r="W338" s="159" t="s">
        <v>86</v>
      </c>
      <c r="X338" s="159">
        <v>23</v>
      </c>
      <c r="Y338" s="159" t="s">
        <v>87</v>
      </c>
      <c r="Z338" s="168">
        <v>0</v>
      </c>
      <c r="AA338" s="159" t="s">
        <v>87</v>
      </c>
      <c r="AB338" s="153">
        <v>41617</v>
      </c>
      <c r="AC338" s="153">
        <v>41639</v>
      </c>
      <c r="AD338" s="159" t="s">
        <v>87</v>
      </c>
      <c r="AE338" s="160"/>
      <c r="AF338" s="160"/>
      <c r="AG338" s="161"/>
      <c r="AH338" s="161"/>
      <c r="AI338" s="161"/>
      <c r="AJ338" s="161"/>
      <c r="AK338" s="162"/>
      <c r="AL338" s="162"/>
      <c r="AM338" s="162"/>
      <c r="AN338" s="162"/>
      <c r="AO338" s="162"/>
      <c r="AP338" s="162"/>
      <c r="AQ338" s="162"/>
    </row>
    <row r="339" spans="1:43" s="64" customFormat="1" ht="30.75" customHeight="1" x14ac:dyDescent="0.25">
      <c r="A339" s="17">
        <v>890905211</v>
      </c>
      <c r="B339" s="201" t="s">
        <v>1775</v>
      </c>
      <c r="C339" s="17"/>
      <c r="D339" s="169">
        <v>4482324766452</v>
      </c>
      <c r="E339" s="18" t="s">
        <v>77</v>
      </c>
      <c r="F339" s="17" t="s">
        <v>78</v>
      </c>
      <c r="G339" s="17" t="s">
        <v>14</v>
      </c>
      <c r="H339" s="152" t="s">
        <v>657</v>
      </c>
      <c r="I339" s="159"/>
      <c r="J339" s="271" t="s">
        <v>80</v>
      </c>
      <c r="K339" s="226" t="s">
        <v>90</v>
      </c>
      <c r="L339" s="159" t="s">
        <v>82</v>
      </c>
      <c r="M339" s="159" t="s">
        <v>83</v>
      </c>
      <c r="N339" s="167" t="s">
        <v>1341</v>
      </c>
      <c r="O339" s="168">
        <v>20000000</v>
      </c>
      <c r="P339" s="154">
        <v>1128451450</v>
      </c>
      <c r="Q339" s="159" t="s">
        <v>1348</v>
      </c>
      <c r="R339" s="159" t="s">
        <v>84</v>
      </c>
      <c r="S339" s="153">
        <v>41617</v>
      </c>
      <c r="T339" s="154">
        <v>32184875</v>
      </c>
      <c r="U339" s="159" t="s">
        <v>1465</v>
      </c>
      <c r="V339" s="159" t="s">
        <v>85</v>
      </c>
      <c r="W339" s="159" t="s">
        <v>86</v>
      </c>
      <c r="X339" s="159">
        <v>23</v>
      </c>
      <c r="Y339" s="159" t="s">
        <v>87</v>
      </c>
      <c r="Z339" s="168">
        <v>0</v>
      </c>
      <c r="AA339" s="159" t="s">
        <v>87</v>
      </c>
      <c r="AB339" s="153">
        <v>41617</v>
      </c>
      <c r="AC339" s="153">
        <v>41639</v>
      </c>
      <c r="AD339" s="159" t="s">
        <v>87</v>
      </c>
      <c r="AE339" s="160"/>
      <c r="AF339" s="160"/>
      <c r="AG339" s="161"/>
      <c r="AH339" s="161"/>
      <c r="AI339" s="161"/>
      <c r="AJ339" s="161"/>
      <c r="AK339" s="162"/>
      <c r="AL339" s="162"/>
      <c r="AM339" s="162"/>
      <c r="AN339" s="162"/>
      <c r="AO339" s="162"/>
      <c r="AP339" s="162"/>
      <c r="AQ339" s="162"/>
    </row>
    <row r="340" spans="1:43" s="64" customFormat="1" ht="30.75" customHeight="1" x14ac:dyDescent="0.25">
      <c r="A340" s="17">
        <v>890905211</v>
      </c>
      <c r="B340" s="201" t="s">
        <v>1775</v>
      </c>
      <c r="C340" s="17"/>
      <c r="D340" s="169">
        <v>4482324766452</v>
      </c>
      <c r="E340" s="18" t="s">
        <v>77</v>
      </c>
      <c r="F340" s="17" t="s">
        <v>78</v>
      </c>
      <c r="G340" s="17" t="s">
        <v>14</v>
      </c>
      <c r="H340" s="152" t="s">
        <v>658</v>
      </c>
      <c r="I340" s="159"/>
      <c r="J340" s="271" t="s">
        <v>80</v>
      </c>
      <c r="K340" s="226" t="s">
        <v>90</v>
      </c>
      <c r="L340" s="159" t="s">
        <v>82</v>
      </c>
      <c r="M340" s="159" t="s">
        <v>83</v>
      </c>
      <c r="N340" s="167" t="s">
        <v>1341</v>
      </c>
      <c r="O340" s="168">
        <v>20000000</v>
      </c>
      <c r="P340" s="154">
        <v>26261220</v>
      </c>
      <c r="Q340" s="159" t="s">
        <v>1349</v>
      </c>
      <c r="R340" s="159" t="s">
        <v>84</v>
      </c>
      <c r="S340" s="153">
        <v>41617</v>
      </c>
      <c r="T340" s="154">
        <v>32184875</v>
      </c>
      <c r="U340" s="159" t="s">
        <v>1465</v>
      </c>
      <c r="V340" s="159" t="s">
        <v>85</v>
      </c>
      <c r="W340" s="159" t="s">
        <v>86</v>
      </c>
      <c r="X340" s="159">
        <v>23</v>
      </c>
      <c r="Y340" s="159" t="s">
        <v>87</v>
      </c>
      <c r="Z340" s="168">
        <v>0</v>
      </c>
      <c r="AA340" s="159" t="s">
        <v>87</v>
      </c>
      <c r="AB340" s="153">
        <v>41617</v>
      </c>
      <c r="AC340" s="153">
        <v>41639</v>
      </c>
      <c r="AD340" s="159" t="s">
        <v>87</v>
      </c>
      <c r="AE340" s="160"/>
      <c r="AF340" s="160"/>
      <c r="AG340" s="161"/>
      <c r="AH340" s="161"/>
      <c r="AI340" s="161"/>
      <c r="AJ340" s="161"/>
      <c r="AK340" s="162"/>
      <c r="AL340" s="162"/>
      <c r="AM340" s="162"/>
      <c r="AN340" s="162"/>
      <c r="AO340" s="162"/>
      <c r="AP340" s="162"/>
      <c r="AQ340" s="162"/>
    </row>
    <row r="341" spans="1:43" s="64" customFormat="1" ht="30.75" customHeight="1" x14ac:dyDescent="0.25">
      <c r="A341" s="17">
        <v>890905211</v>
      </c>
      <c r="B341" s="201" t="s">
        <v>1775</v>
      </c>
      <c r="C341" s="17" t="s">
        <v>76</v>
      </c>
      <c r="D341" s="169">
        <v>4482324766452</v>
      </c>
      <c r="E341" s="18" t="s">
        <v>77</v>
      </c>
      <c r="F341" s="17" t="s">
        <v>78</v>
      </c>
      <c r="G341" s="17" t="s">
        <v>14</v>
      </c>
      <c r="H341" s="152" t="s">
        <v>659</v>
      </c>
      <c r="I341" s="159" t="s">
        <v>105</v>
      </c>
      <c r="J341" s="271" t="s">
        <v>80</v>
      </c>
      <c r="K341" s="226" t="s">
        <v>103</v>
      </c>
      <c r="L341" s="159" t="s">
        <v>82</v>
      </c>
      <c r="M341" s="159" t="s">
        <v>131</v>
      </c>
      <c r="N341" s="167" t="s">
        <v>1350</v>
      </c>
      <c r="O341" s="168">
        <v>584277776</v>
      </c>
      <c r="P341" s="154">
        <v>900336649</v>
      </c>
      <c r="Q341" s="159" t="s">
        <v>861</v>
      </c>
      <c r="R341" s="159" t="s">
        <v>91</v>
      </c>
      <c r="S341" s="153">
        <v>41617</v>
      </c>
      <c r="T341" s="154">
        <v>900682440</v>
      </c>
      <c r="U341" s="159" t="s">
        <v>1764</v>
      </c>
      <c r="V341" s="159" t="s">
        <v>111</v>
      </c>
      <c r="W341" s="159" t="s">
        <v>86</v>
      </c>
      <c r="X341" s="159">
        <v>122</v>
      </c>
      <c r="Y341" s="159" t="s">
        <v>88</v>
      </c>
      <c r="Z341" s="168">
        <v>55080000</v>
      </c>
      <c r="AA341" s="219"/>
      <c r="AB341" s="153"/>
      <c r="AC341" s="153"/>
      <c r="AD341" s="159" t="s">
        <v>87</v>
      </c>
      <c r="AE341" s="160"/>
      <c r="AF341" s="160"/>
      <c r="AG341" s="161"/>
      <c r="AH341" s="161"/>
      <c r="AI341" s="161"/>
      <c r="AJ341" s="161"/>
      <c r="AK341" s="175">
        <v>41498</v>
      </c>
      <c r="AL341" s="175">
        <v>41640</v>
      </c>
      <c r="AM341" s="175">
        <v>42004</v>
      </c>
      <c r="AN341" s="168">
        <v>400677776</v>
      </c>
      <c r="AO341" s="168">
        <v>0</v>
      </c>
      <c r="AP341" s="168">
        <v>0</v>
      </c>
      <c r="AQ341" s="168">
        <v>400677776</v>
      </c>
    </row>
    <row r="342" spans="1:43" s="64" customFormat="1" ht="30.75" customHeight="1" x14ac:dyDescent="0.25">
      <c r="A342" s="17">
        <v>890905211</v>
      </c>
      <c r="B342" s="201" t="s">
        <v>1775</v>
      </c>
      <c r="C342" s="17" t="s">
        <v>76</v>
      </c>
      <c r="D342" s="169">
        <v>4482324766452</v>
      </c>
      <c r="E342" s="18" t="s">
        <v>77</v>
      </c>
      <c r="F342" s="17" t="s">
        <v>78</v>
      </c>
      <c r="G342" s="17" t="s">
        <v>14</v>
      </c>
      <c r="H342" s="152" t="s">
        <v>660</v>
      </c>
      <c r="I342" s="159" t="s">
        <v>92</v>
      </c>
      <c r="J342" s="159" t="s">
        <v>1</v>
      </c>
      <c r="K342" s="226" t="s">
        <v>103</v>
      </c>
      <c r="L342" s="159" t="s">
        <v>82</v>
      </c>
      <c r="M342" s="159" t="s">
        <v>83</v>
      </c>
      <c r="N342" s="167" t="s">
        <v>1351</v>
      </c>
      <c r="O342" s="168">
        <v>3106730425</v>
      </c>
      <c r="P342" s="154">
        <v>890941557</v>
      </c>
      <c r="Q342" s="159" t="s">
        <v>999</v>
      </c>
      <c r="R342" s="159" t="s">
        <v>91</v>
      </c>
      <c r="S342" s="153">
        <v>41621</v>
      </c>
      <c r="T342" s="154">
        <v>890941557</v>
      </c>
      <c r="U342" s="159" t="s">
        <v>1571</v>
      </c>
      <c r="V342" s="271" t="s">
        <v>111</v>
      </c>
      <c r="W342" s="159" t="s">
        <v>86</v>
      </c>
      <c r="X342" s="159">
        <v>714</v>
      </c>
      <c r="Y342" s="159" t="s">
        <v>88</v>
      </c>
      <c r="Z342" s="168">
        <v>161375016</v>
      </c>
      <c r="AA342" s="159" t="s">
        <v>88</v>
      </c>
      <c r="AB342" s="153">
        <v>41625</v>
      </c>
      <c r="AC342" s="153">
        <v>42338</v>
      </c>
      <c r="AD342" s="159" t="s">
        <v>88</v>
      </c>
      <c r="AE342" s="160"/>
      <c r="AF342" s="160"/>
      <c r="AG342" s="161"/>
      <c r="AH342" s="161"/>
      <c r="AI342" s="161"/>
      <c r="AJ342" s="161"/>
      <c r="AK342" s="175">
        <v>41423</v>
      </c>
      <c r="AL342" s="175">
        <v>41640</v>
      </c>
      <c r="AM342" s="175">
        <v>42338</v>
      </c>
      <c r="AN342" s="168">
        <v>4736596811</v>
      </c>
      <c r="AO342" s="168">
        <v>0</v>
      </c>
      <c r="AP342" s="168">
        <v>0</v>
      </c>
      <c r="AQ342" s="168">
        <v>2373207624</v>
      </c>
    </row>
    <row r="343" spans="1:43" s="64" customFormat="1" ht="30.75" customHeight="1" x14ac:dyDescent="0.25">
      <c r="A343" s="17">
        <v>890905211</v>
      </c>
      <c r="B343" s="201" t="s">
        <v>1775</v>
      </c>
      <c r="C343" s="17" t="s">
        <v>76</v>
      </c>
      <c r="D343" s="169">
        <v>4482324766452</v>
      </c>
      <c r="E343" s="18" t="s">
        <v>77</v>
      </c>
      <c r="F343" s="17" t="s">
        <v>78</v>
      </c>
      <c r="G343" s="17" t="s">
        <v>14</v>
      </c>
      <c r="H343" s="152" t="s">
        <v>661</v>
      </c>
      <c r="I343" s="159" t="s">
        <v>105</v>
      </c>
      <c r="J343" s="271" t="s">
        <v>80</v>
      </c>
      <c r="K343" s="226" t="s">
        <v>103</v>
      </c>
      <c r="L343" s="159" t="s">
        <v>82</v>
      </c>
      <c r="M343" s="159" t="s">
        <v>131</v>
      </c>
      <c r="N343" s="167" t="s">
        <v>1352</v>
      </c>
      <c r="O343" s="168">
        <v>1000000000</v>
      </c>
      <c r="P343" s="154">
        <v>800143586</v>
      </c>
      <c r="Q343" s="159" t="s">
        <v>1353</v>
      </c>
      <c r="R343" s="159" t="s">
        <v>91</v>
      </c>
      <c r="S343" s="153">
        <v>41618</v>
      </c>
      <c r="T343" s="154">
        <v>42755321</v>
      </c>
      <c r="U343" s="159" t="s">
        <v>1587</v>
      </c>
      <c r="V343" s="159" t="s">
        <v>111</v>
      </c>
      <c r="W343" s="159" t="s">
        <v>86</v>
      </c>
      <c r="X343" s="159">
        <v>152</v>
      </c>
      <c r="Y343" s="159" t="s">
        <v>88</v>
      </c>
      <c r="Z343" s="168">
        <v>300000000</v>
      </c>
      <c r="AA343" s="159"/>
      <c r="AB343" s="153"/>
      <c r="AC343" s="153"/>
      <c r="AD343" s="159" t="s">
        <v>87</v>
      </c>
      <c r="AE343" s="160"/>
      <c r="AF343" s="160"/>
      <c r="AG343" s="161"/>
      <c r="AH343" s="161"/>
      <c r="AI343" s="161"/>
      <c r="AJ343" s="161"/>
      <c r="AK343" s="175">
        <v>41416</v>
      </c>
      <c r="AL343" s="175">
        <v>41640</v>
      </c>
      <c r="AM343" s="175">
        <v>42004</v>
      </c>
      <c r="AN343" s="168">
        <v>356368971</v>
      </c>
      <c r="AO343" s="168">
        <v>0</v>
      </c>
      <c r="AP343" s="168">
        <v>0</v>
      </c>
      <c r="AQ343" s="168">
        <v>356368971</v>
      </c>
    </row>
    <row r="344" spans="1:43" s="64" customFormat="1" ht="30.75" customHeight="1" x14ac:dyDescent="0.25">
      <c r="A344" s="17">
        <v>890905211</v>
      </c>
      <c r="B344" s="201" t="s">
        <v>1775</v>
      </c>
      <c r="C344" s="17" t="s">
        <v>76</v>
      </c>
      <c r="D344" s="169">
        <v>4482324766452</v>
      </c>
      <c r="E344" s="18" t="s">
        <v>77</v>
      </c>
      <c r="F344" s="17" t="s">
        <v>78</v>
      </c>
      <c r="G344" s="17" t="s">
        <v>14</v>
      </c>
      <c r="H344" s="152" t="s">
        <v>662</v>
      </c>
      <c r="I344" s="159" t="s">
        <v>79</v>
      </c>
      <c r="J344" s="271" t="s">
        <v>80</v>
      </c>
      <c r="K344" s="226" t="s">
        <v>90</v>
      </c>
      <c r="L344" s="159" t="s">
        <v>82</v>
      </c>
      <c r="M344" s="159" t="s">
        <v>83</v>
      </c>
      <c r="N344" s="167" t="s">
        <v>1354</v>
      </c>
      <c r="O344" s="168">
        <v>15000000</v>
      </c>
      <c r="P344" s="154">
        <v>890985250</v>
      </c>
      <c r="Q344" s="159" t="s">
        <v>1355</v>
      </c>
      <c r="R344" s="159" t="s">
        <v>91</v>
      </c>
      <c r="S344" s="153">
        <v>41618</v>
      </c>
      <c r="T344" s="154">
        <v>71666995</v>
      </c>
      <c r="U344" s="159" t="s">
        <v>1459</v>
      </c>
      <c r="V344" s="159" t="s">
        <v>85</v>
      </c>
      <c r="W344" s="159" t="s">
        <v>86</v>
      </c>
      <c r="X344" s="159">
        <v>22</v>
      </c>
      <c r="Y344" s="159" t="s">
        <v>87</v>
      </c>
      <c r="Z344" s="168">
        <v>0</v>
      </c>
      <c r="AA344" s="159" t="s">
        <v>87</v>
      </c>
      <c r="AB344" s="153">
        <v>41618</v>
      </c>
      <c r="AC344" s="153">
        <v>41639</v>
      </c>
      <c r="AD344" s="159" t="s">
        <v>87</v>
      </c>
      <c r="AE344" s="160"/>
      <c r="AF344" s="160"/>
      <c r="AG344" s="161"/>
      <c r="AH344" s="161"/>
      <c r="AI344" s="161"/>
      <c r="AJ344" s="161"/>
      <c r="AK344" s="162"/>
      <c r="AL344" s="162"/>
      <c r="AM344" s="162"/>
      <c r="AN344" s="162"/>
      <c r="AO344" s="162"/>
      <c r="AP344" s="162"/>
      <c r="AQ344" s="162"/>
    </row>
    <row r="345" spans="1:43" s="64" customFormat="1" ht="30.75" customHeight="1" x14ac:dyDescent="0.25">
      <c r="A345" s="17">
        <v>890905211</v>
      </c>
      <c r="B345" s="201" t="s">
        <v>1775</v>
      </c>
      <c r="C345" s="17" t="s">
        <v>76</v>
      </c>
      <c r="D345" s="169">
        <v>4482324766452</v>
      </c>
      <c r="E345" s="18" t="s">
        <v>77</v>
      </c>
      <c r="F345" s="17" t="s">
        <v>78</v>
      </c>
      <c r="G345" s="17" t="s">
        <v>14</v>
      </c>
      <c r="H345" s="152" t="s">
        <v>663</v>
      </c>
      <c r="I345" s="159" t="s">
        <v>79</v>
      </c>
      <c r="J345" s="271" t="s">
        <v>80</v>
      </c>
      <c r="K345" s="226" t="s">
        <v>90</v>
      </c>
      <c r="L345" s="159" t="s">
        <v>82</v>
      </c>
      <c r="M345" s="159" t="s">
        <v>83</v>
      </c>
      <c r="N345" s="167" t="s">
        <v>1356</v>
      </c>
      <c r="O345" s="168">
        <v>14537120</v>
      </c>
      <c r="P345" s="154">
        <v>830137690</v>
      </c>
      <c r="Q345" s="159" t="s">
        <v>1357</v>
      </c>
      <c r="R345" s="159" t="s">
        <v>91</v>
      </c>
      <c r="S345" s="153">
        <v>41618</v>
      </c>
      <c r="T345" s="154">
        <v>43494834</v>
      </c>
      <c r="U345" s="159" t="s">
        <v>1415</v>
      </c>
      <c r="V345" s="159" t="s">
        <v>85</v>
      </c>
      <c r="W345" s="159" t="s">
        <v>86</v>
      </c>
      <c r="X345" s="159">
        <v>22</v>
      </c>
      <c r="Y345" s="159" t="s">
        <v>87</v>
      </c>
      <c r="Z345" s="168">
        <v>0</v>
      </c>
      <c r="AA345" s="159" t="s">
        <v>87</v>
      </c>
      <c r="AB345" s="153">
        <v>41618</v>
      </c>
      <c r="AC345" s="153">
        <v>41639</v>
      </c>
      <c r="AD345" s="159" t="s">
        <v>87</v>
      </c>
      <c r="AE345" s="160"/>
      <c r="AF345" s="160"/>
      <c r="AG345" s="161"/>
      <c r="AH345" s="161"/>
      <c r="AI345" s="161"/>
      <c r="AJ345" s="161"/>
      <c r="AK345" s="162"/>
      <c r="AL345" s="162"/>
      <c r="AM345" s="162"/>
      <c r="AN345" s="162"/>
      <c r="AO345" s="162"/>
      <c r="AP345" s="162"/>
      <c r="AQ345" s="162"/>
    </row>
    <row r="346" spans="1:43" s="64" customFormat="1" ht="30.75" customHeight="1" x14ac:dyDescent="0.25">
      <c r="A346" s="17">
        <v>890905211</v>
      </c>
      <c r="B346" s="201" t="s">
        <v>1775</v>
      </c>
      <c r="C346" s="17" t="s">
        <v>76</v>
      </c>
      <c r="D346" s="169">
        <v>4482324766452</v>
      </c>
      <c r="E346" s="18" t="s">
        <v>77</v>
      </c>
      <c r="F346" s="17" t="s">
        <v>78</v>
      </c>
      <c r="G346" s="17" t="s">
        <v>14</v>
      </c>
      <c r="H346" s="152" t="s">
        <v>664</v>
      </c>
      <c r="I346" s="159" t="s">
        <v>92</v>
      </c>
      <c r="J346" s="159" t="s">
        <v>1</v>
      </c>
      <c r="K346" s="226" t="s">
        <v>103</v>
      </c>
      <c r="L346" s="159" t="s">
        <v>82</v>
      </c>
      <c r="M346" s="159" t="s">
        <v>131</v>
      </c>
      <c r="N346" s="167" t="s">
        <v>1358</v>
      </c>
      <c r="O346" s="168">
        <v>538777777</v>
      </c>
      <c r="P346" s="154">
        <v>900336649</v>
      </c>
      <c r="Q346" s="159" t="s">
        <v>861</v>
      </c>
      <c r="R346" s="159" t="s">
        <v>91</v>
      </c>
      <c r="S346" s="153">
        <v>41619</v>
      </c>
      <c r="T346" s="154">
        <v>830090010</v>
      </c>
      <c r="U346" s="159" t="s">
        <v>1734</v>
      </c>
      <c r="V346" s="159" t="s">
        <v>111</v>
      </c>
      <c r="W346" s="159" t="s">
        <v>86</v>
      </c>
      <c r="X346" s="159">
        <v>21</v>
      </c>
      <c r="Y346" s="159" t="s">
        <v>88</v>
      </c>
      <c r="Z346" s="168">
        <v>49799862</v>
      </c>
      <c r="AA346" s="159" t="s">
        <v>87</v>
      </c>
      <c r="AB346" s="153">
        <v>41619</v>
      </c>
      <c r="AC346" s="153">
        <v>41639</v>
      </c>
      <c r="AD346" s="159" t="s">
        <v>87</v>
      </c>
      <c r="AE346" s="160"/>
      <c r="AF346" s="160"/>
      <c r="AG346" s="161"/>
      <c r="AH346" s="161"/>
      <c r="AI346" s="161"/>
      <c r="AJ346" s="161"/>
      <c r="AK346" s="175">
        <v>41498</v>
      </c>
      <c r="AL346" s="175">
        <v>41640</v>
      </c>
      <c r="AM346" s="175">
        <v>42004</v>
      </c>
      <c r="AN346" s="168">
        <v>372778237</v>
      </c>
      <c r="AO346" s="168">
        <v>0</v>
      </c>
      <c r="AP346" s="168">
        <v>0</v>
      </c>
      <c r="AQ346" s="168">
        <v>372778237</v>
      </c>
    </row>
    <row r="347" spans="1:43" s="64" customFormat="1" ht="30.75" customHeight="1" x14ac:dyDescent="0.25">
      <c r="A347" s="17">
        <v>890905211</v>
      </c>
      <c r="B347" s="201" t="s">
        <v>1775</v>
      </c>
      <c r="C347" s="17" t="s">
        <v>76</v>
      </c>
      <c r="D347" s="169">
        <v>4482324766452</v>
      </c>
      <c r="E347" s="18" t="s">
        <v>77</v>
      </c>
      <c r="F347" s="17" t="s">
        <v>78</v>
      </c>
      <c r="G347" s="17" t="s">
        <v>14</v>
      </c>
      <c r="H347" s="152" t="s">
        <v>665</v>
      </c>
      <c r="I347" s="159" t="s">
        <v>105</v>
      </c>
      <c r="J347" s="271" t="s">
        <v>80</v>
      </c>
      <c r="K347" s="226" t="s">
        <v>103</v>
      </c>
      <c r="L347" s="159" t="s">
        <v>82</v>
      </c>
      <c r="M347" s="159" t="s">
        <v>131</v>
      </c>
      <c r="N347" s="167" t="s">
        <v>1359</v>
      </c>
      <c r="O347" s="168">
        <v>3157132554</v>
      </c>
      <c r="P347" s="154">
        <v>71760342</v>
      </c>
      <c r="Q347" s="159" t="s">
        <v>1360</v>
      </c>
      <c r="R347" s="159" t="s">
        <v>84</v>
      </c>
      <c r="S347" s="153">
        <v>41619</v>
      </c>
      <c r="T347" s="154">
        <v>900392283</v>
      </c>
      <c r="U347" s="159" t="s">
        <v>1735</v>
      </c>
      <c r="V347" s="159" t="s">
        <v>111</v>
      </c>
      <c r="W347" s="159" t="s">
        <v>86</v>
      </c>
      <c r="X347" s="159">
        <v>21</v>
      </c>
      <c r="Y347" s="159" t="s">
        <v>88</v>
      </c>
      <c r="Z347" s="168">
        <v>306610777</v>
      </c>
      <c r="AA347" s="219"/>
      <c r="AB347" s="153"/>
      <c r="AC347" s="153"/>
      <c r="AD347" s="159" t="s">
        <v>87</v>
      </c>
      <c r="AE347" s="160"/>
      <c r="AF347" s="160"/>
      <c r="AG347" s="161"/>
      <c r="AH347" s="161"/>
      <c r="AI347" s="161"/>
      <c r="AJ347" s="161"/>
      <c r="AK347" s="175">
        <v>41498</v>
      </c>
      <c r="AL347" s="175">
        <v>41640</v>
      </c>
      <c r="AM347" s="175">
        <v>42004</v>
      </c>
      <c r="AN347" s="168">
        <v>2135096630</v>
      </c>
      <c r="AO347" s="168">
        <v>0</v>
      </c>
      <c r="AP347" s="168">
        <v>0</v>
      </c>
      <c r="AQ347" s="168">
        <v>2135096630</v>
      </c>
    </row>
    <row r="348" spans="1:43" s="64" customFormat="1" ht="30.75" customHeight="1" x14ac:dyDescent="0.25">
      <c r="A348" s="17">
        <v>890905211</v>
      </c>
      <c r="B348" s="201" t="s">
        <v>1775</v>
      </c>
      <c r="C348" s="17" t="s">
        <v>76</v>
      </c>
      <c r="D348" s="169">
        <v>4482324766452</v>
      </c>
      <c r="E348" s="18" t="s">
        <v>77</v>
      </c>
      <c r="F348" s="17" t="s">
        <v>78</v>
      </c>
      <c r="G348" s="17" t="s">
        <v>14</v>
      </c>
      <c r="H348" s="152" t="s">
        <v>666</v>
      </c>
      <c r="I348" s="159" t="s">
        <v>105</v>
      </c>
      <c r="J348" s="271" t="s">
        <v>80</v>
      </c>
      <c r="K348" s="226" t="s">
        <v>103</v>
      </c>
      <c r="L348" s="159" t="s">
        <v>82</v>
      </c>
      <c r="M348" s="159" t="s">
        <v>131</v>
      </c>
      <c r="N348" s="167" t="s">
        <v>1361</v>
      </c>
      <c r="O348" s="168">
        <v>4080824756</v>
      </c>
      <c r="P348" s="154">
        <v>900680424</v>
      </c>
      <c r="Q348" s="159" t="s">
        <v>1362</v>
      </c>
      <c r="R348" s="159" t="s">
        <v>91</v>
      </c>
      <c r="S348" s="153">
        <v>41619</v>
      </c>
      <c r="T348" s="154">
        <v>900534712</v>
      </c>
      <c r="U348" s="159" t="s">
        <v>1737</v>
      </c>
      <c r="V348" s="159" t="s">
        <v>111</v>
      </c>
      <c r="W348" s="159" t="s">
        <v>86</v>
      </c>
      <c r="X348" s="159">
        <v>21</v>
      </c>
      <c r="Y348" s="159" t="s">
        <v>88</v>
      </c>
      <c r="Z348" s="168">
        <v>413910000</v>
      </c>
      <c r="AA348" s="219"/>
      <c r="AB348" s="153"/>
      <c r="AC348" s="153"/>
      <c r="AD348" s="159" t="s">
        <v>87</v>
      </c>
      <c r="AE348" s="160"/>
      <c r="AF348" s="160"/>
      <c r="AG348" s="161"/>
      <c r="AH348" s="161"/>
      <c r="AI348" s="161"/>
      <c r="AJ348" s="161"/>
      <c r="AK348" s="175">
        <v>41498</v>
      </c>
      <c r="AL348" s="175">
        <v>41640</v>
      </c>
      <c r="AM348" s="175">
        <v>42004</v>
      </c>
      <c r="AN348" s="168">
        <v>2701124756</v>
      </c>
      <c r="AO348" s="168">
        <v>0</v>
      </c>
      <c r="AP348" s="168">
        <v>0</v>
      </c>
      <c r="AQ348" s="168">
        <v>2701124756</v>
      </c>
    </row>
    <row r="349" spans="1:43" s="64" customFormat="1" ht="30.75" customHeight="1" x14ac:dyDescent="0.25">
      <c r="A349" s="17">
        <v>890905211</v>
      </c>
      <c r="B349" s="201" t="s">
        <v>1775</v>
      </c>
      <c r="C349" s="17" t="s">
        <v>76</v>
      </c>
      <c r="D349" s="169">
        <v>4482324766452</v>
      </c>
      <c r="E349" s="18" t="s">
        <v>77</v>
      </c>
      <c r="F349" s="17" t="s">
        <v>78</v>
      </c>
      <c r="G349" s="17" t="s">
        <v>14</v>
      </c>
      <c r="H349" s="152">
        <v>4600051822</v>
      </c>
      <c r="I349" s="159" t="s">
        <v>89</v>
      </c>
      <c r="J349" s="271" t="s">
        <v>80</v>
      </c>
      <c r="K349" s="226" t="s">
        <v>90</v>
      </c>
      <c r="L349" s="159" t="s">
        <v>82</v>
      </c>
      <c r="M349" s="159" t="s">
        <v>83</v>
      </c>
      <c r="N349" s="167" t="s">
        <v>1363</v>
      </c>
      <c r="O349" s="168">
        <v>44080000</v>
      </c>
      <c r="P349" s="154">
        <v>811032643</v>
      </c>
      <c r="Q349" s="159" t="s">
        <v>1364</v>
      </c>
      <c r="R349" s="159" t="s">
        <v>91</v>
      </c>
      <c r="S349" s="153">
        <v>41619</v>
      </c>
      <c r="T349" s="154">
        <v>71311703</v>
      </c>
      <c r="U349" s="159" t="s">
        <v>1439</v>
      </c>
      <c r="V349" s="159" t="s">
        <v>85</v>
      </c>
      <c r="W349" s="159" t="s">
        <v>86</v>
      </c>
      <c r="X349" s="159">
        <v>21</v>
      </c>
      <c r="Y349" s="159" t="s">
        <v>87</v>
      </c>
      <c r="Z349" s="168">
        <v>0</v>
      </c>
      <c r="AA349" s="159" t="s">
        <v>87</v>
      </c>
      <c r="AB349" s="153">
        <v>41619</v>
      </c>
      <c r="AC349" s="153">
        <v>41639</v>
      </c>
      <c r="AD349" s="159" t="s">
        <v>88</v>
      </c>
      <c r="AE349" s="160"/>
      <c r="AF349" s="160"/>
      <c r="AG349" s="161"/>
      <c r="AH349" s="161"/>
      <c r="AI349" s="161"/>
      <c r="AJ349" s="161"/>
      <c r="AK349" s="162"/>
      <c r="AL349" s="162"/>
      <c r="AM349" s="162"/>
      <c r="AN349" s="168"/>
      <c r="AO349" s="162"/>
      <c r="AP349" s="162"/>
      <c r="AQ349" s="162"/>
    </row>
    <row r="350" spans="1:43" s="64" customFormat="1" ht="30.75" customHeight="1" x14ac:dyDescent="0.25">
      <c r="A350" s="17">
        <v>890905211</v>
      </c>
      <c r="B350" s="201" t="s">
        <v>1775</v>
      </c>
      <c r="C350" s="17" t="s">
        <v>76</v>
      </c>
      <c r="D350" s="169">
        <v>4482324766452</v>
      </c>
      <c r="E350" s="18" t="s">
        <v>77</v>
      </c>
      <c r="F350" s="17" t="s">
        <v>78</v>
      </c>
      <c r="G350" s="17" t="s">
        <v>14</v>
      </c>
      <c r="H350" s="152" t="s">
        <v>667</v>
      </c>
      <c r="I350" s="159" t="s">
        <v>89</v>
      </c>
      <c r="J350" s="271" t="s">
        <v>80</v>
      </c>
      <c r="K350" s="226" t="s">
        <v>95</v>
      </c>
      <c r="L350" s="159" t="s">
        <v>82</v>
      </c>
      <c r="M350" s="159" t="s">
        <v>131</v>
      </c>
      <c r="N350" s="167" t="s">
        <v>1365</v>
      </c>
      <c r="O350" s="168">
        <v>35000000</v>
      </c>
      <c r="P350" s="154">
        <v>900534299</v>
      </c>
      <c r="Q350" s="159" t="s">
        <v>1366</v>
      </c>
      <c r="R350" s="159" t="s">
        <v>91</v>
      </c>
      <c r="S350" s="153">
        <v>41619</v>
      </c>
      <c r="T350" s="154">
        <v>70720322</v>
      </c>
      <c r="U350" s="159" t="s">
        <v>1466</v>
      </c>
      <c r="V350" s="159" t="s">
        <v>85</v>
      </c>
      <c r="W350" s="159" t="s">
        <v>86</v>
      </c>
      <c r="X350" s="159">
        <v>11</v>
      </c>
      <c r="Y350" s="159" t="s">
        <v>87</v>
      </c>
      <c r="Z350" s="168">
        <v>0</v>
      </c>
      <c r="AA350" s="159" t="s">
        <v>87</v>
      </c>
      <c r="AB350" s="153">
        <v>41619</v>
      </c>
      <c r="AC350" s="153">
        <v>41629</v>
      </c>
      <c r="AD350" s="159" t="s">
        <v>87</v>
      </c>
      <c r="AE350" s="160"/>
      <c r="AF350" s="160"/>
      <c r="AG350" s="161"/>
      <c r="AH350" s="161"/>
      <c r="AI350" s="161"/>
      <c r="AJ350" s="161"/>
      <c r="AK350" s="162"/>
      <c r="AL350" s="162"/>
      <c r="AM350" s="162"/>
      <c r="AN350" s="168"/>
      <c r="AO350" s="161"/>
      <c r="AP350" s="161"/>
      <c r="AQ350" s="161"/>
    </row>
    <row r="351" spans="1:43" s="64" customFormat="1" ht="30.75" customHeight="1" x14ac:dyDescent="0.25">
      <c r="A351" s="17">
        <v>890905211</v>
      </c>
      <c r="B351" s="201" t="s">
        <v>1775</v>
      </c>
      <c r="C351" s="17" t="s">
        <v>76</v>
      </c>
      <c r="D351" s="169">
        <v>4482324766452</v>
      </c>
      <c r="E351" s="18" t="s">
        <v>77</v>
      </c>
      <c r="F351" s="17" t="s">
        <v>78</v>
      </c>
      <c r="G351" s="17" t="s">
        <v>14</v>
      </c>
      <c r="H351" s="152">
        <v>4600051824</v>
      </c>
      <c r="I351" s="159" t="s">
        <v>92</v>
      </c>
      <c r="J351" s="159" t="s">
        <v>1</v>
      </c>
      <c r="K351" s="226" t="s">
        <v>90</v>
      </c>
      <c r="L351" s="159" t="s">
        <v>82</v>
      </c>
      <c r="M351" s="159" t="s">
        <v>83</v>
      </c>
      <c r="N351" s="167" t="s">
        <v>1367</v>
      </c>
      <c r="O351" s="168">
        <v>197861084</v>
      </c>
      <c r="P351" s="154">
        <v>800210453</v>
      </c>
      <c r="Q351" s="159" t="s">
        <v>1368</v>
      </c>
      <c r="R351" s="159" t="s">
        <v>91</v>
      </c>
      <c r="S351" s="153">
        <v>41619</v>
      </c>
      <c r="T351" s="154">
        <v>71311703</v>
      </c>
      <c r="U351" s="159" t="s">
        <v>1439</v>
      </c>
      <c r="V351" s="159" t="s">
        <v>85</v>
      </c>
      <c r="W351" s="159" t="s">
        <v>86</v>
      </c>
      <c r="X351" s="159">
        <v>21</v>
      </c>
      <c r="Y351" s="159" t="s">
        <v>87</v>
      </c>
      <c r="Z351" s="168">
        <v>0</v>
      </c>
      <c r="AA351" s="159" t="s">
        <v>87</v>
      </c>
      <c r="AB351" s="153">
        <v>41619</v>
      </c>
      <c r="AC351" s="153">
        <v>41639</v>
      </c>
      <c r="AD351" s="159" t="s">
        <v>88</v>
      </c>
      <c r="AE351" s="160"/>
      <c r="AF351" s="160"/>
      <c r="AG351" s="161"/>
      <c r="AH351" s="161"/>
      <c r="AI351" s="161"/>
      <c r="AJ351" s="161"/>
      <c r="AK351" s="162"/>
      <c r="AL351" s="162"/>
      <c r="AM351" s="162"/>
      <c r="AN351" s="168"/>
      <c r="AO351" s="162"/>
      <c r="AP351" s="162"/>
      <c r="AQ351" s="162"/>
    </row>
    <row r="352" spans="1:43" s="64" customFormat="1" ht="30.75" customHeight="1" x14ac:dyDescent="0.25">
      <c r="A352" s="17">
        <v>890905211</v>
      </c>
      <c r="B352" s="201" t="s">
        <v>1775</v>
      </c>
      <c r="C352" s="17"/>
      <c r="D352" s="169">
        <v>4482324766452</v>
      </c>
      <c r="E352" s="18" t="s">
        <v>77</v>
      </c>
      <c r="F352" s="17" t="s">
        <v>78</v>
      </c>
      <c r="G352" s="17" t="s">
        <v>14</v>
      </c>
      <c r="H352" s="152" t="s">
        <v>668</v>
      </c>
      <c r="I352" s="159"/>
      <c r="J352" s="271" t="s">
        <v>80</v>
      </c>
      <c r="K352" s="226" t="s">
        <v>90</v>
      </c>
      <c r="L352" s="159" t="s">
        <v>82</v>
      </c>
      <c r="M352" s="159" t="s">
        <v>83</v>
      </c>
      <c r="N352" s="167" t="s">
        <v>1341</v>
      </c>
      <c r="O352" s="168">
        <v>20000000</v>
      </c>
      <c r="P352" s="154">
        <v>43157271</v>
      </c>
      <c r="Q352" s="159" t="s">
        <v>1369</v>
      </c>
      <c r="R352" s="159" t="s">
        <v>84</v>
      </c>
      <c r="S352" s="153">
        <v>41619</v>
      </c>
      <c r="T352" s="154">
        <v>32184875</v>
      </c>
      <c r="U352" s="159" t="s">
        <v>1465</v>
      </c>
      <c r="V352" s="159" t="s">
        <v>85</v>
      </c>
      <c r="W352" s="159" t="s">
        <v>86</v>
      </c>
      <c r="X352" s="159">
        <v>21</v>
      </c>
      <c r="Y352" s="159" t="s">
        <v>87</v>
      </c>
      <c r="Z352" s="168">
        <v>0</v>
      </c>
      <c r="AA352" s="159" t="s">
        <v>87</v>
      </c>
      <c r="AB352" s="153">
        <v>41619</v>
      </c>
      <c r="AC352" s="153">
        <v>41639</v>
      </c>
      <c r="AD352" s="159" t="s">
        <v>87</v>
      </c>
      <c r="AE352" s="160"/>
      <c r="AF352" s="160"/>
      <c r="AG352" s="161"/>
      <c r="AH352" s="161"/>
      <c r="AI352" s="161"/>
      <c r="AJ352" s="161"/>
      <c r="AK352" s="162"/>
      <c r="AL352" s="162"/>
      <c r="AM352" s="162"/>
      <c r="AN352" s="168"/>
      <c r="AO352" s="162"/>
      <c r="AP352" s="162"/>
      <c r="AQ352" s="162"/>
    </row>
    <row r="353" spans="1:43" s="64" customFormat="1" ht="30.75" customHeight="1" x14ac:dyDescent="0.25">
      <c r="A353" s="17">
        <v>890905211</v>
      </c>
      <c r="B353" s="201" t="s">
        <v>1775</v>
      </c>
      <c r="C353" s="17" t="s">
        <v>76</v>
      </c>
      <c r="D353" s="169">
        <v>4482324766452</v>
      </c>
      <c r="E353" s="18" t="s">
        <v>77</v>
      </c>
      <c r="F353" s="17" t="s">
        <v>78</v>
      </c>
      <c r="G353" s="17" t="s">
        <v>14</v>
      </c>
      <c r="H353" s="152" t="s">
        <v>669</v>
      </c>
      <c r="I353" s="159" t="s">
        <v>79</v>
      </c>
      <c r="J353" s="271" t="s">
        <v>80</v>
      </c>
      <c r="K353" s="226" t="s">
        <v>90</v>
      </c>
      <c r="L353" s="159" t="s">
        <v>82</v>
      </c>
      <c r="M353" s="159" t="s">
        <v>83</v>
      </c>
      <c r="N353" s="167" t="s">
        <v>1334</v>
      </c>
      <c r="O353" s="168">
        <v>5200000</v>
      </c>
      <c r="P353" s="154">
        <v>71311488</v>
      </c>
      <c r="Q353" s="159" t="s">
        <v>1370</v>
      </c>
      <c r="R353" s="159" t="s">
        <v>84</v>
      </c>
      <c r="S353" s="153">
        <v>41619</v>
      </c>
      <c r="T353" s="154">
        <v>15515518</v>
      </c>
      <c r="U353" s="159" t="s">
        <v>1561</v>
      </c>
      <c r="V353" s="159" t="s">
        <v>85</v>
      </c>
      <c r="W353" s="159" t="s">
        <v>86</v>
      </c>
      <c r="X353" s="159">
        <v>21</v>
      </c>
      <c r="Y353" s="159" t="s">
        <v>87</v>
      </c>
      <c r="Z353" s="168">
        <v>0</v>
      </c>
      <c r="AA353" s="159" t="s">
        <v>87</v>
      </c>
      <c r="AB353" s="153">
        <v>41619</v>
      </c>
      <c r="AC353" s="153">
        <v>41639</v>
      </c>
      <c r="AD353" s="159" t="s">
        <v>87</v>
      </c>
      <c r="AE353" s="160"/>
      <c r="AF353" s="160"/>
      <c r="AG353" s="161"/>
      <c r="AH353" s="161"/>
      <c r="AI353" s="161"/>
      <c r="AJ353" s="161"/>
      <c r="AK353" s="162"/>
      <c r="AL353" s="162"/>
      <c r="AM353" s="162"/>
      <c r="AN353" s="168"/>
      <c r="AO353" s="162"/>
      <c r="AP353" s="162"/>
      <c r="AQ353" s="162"/>
    </row>
    <row r="354" spans="1:43" s="64" customFormat="1" ht="30.75" customHeight="1" x14ac:dyDescent="0.25">
      <c r="A354" s="17">
        <v>890905211</v>
      </c>
      <c r="B354" s="201" t="s">
        <v>1775</v>
      </c>
      <c r="C354" s="17" t="s">
        <v>76</v>
      </c>
      <c r="D354" s="169">
        <v>4482324766452</v>
      </c>
      <c r="E354" s="18" t="s">
        <v>77</v>
      </c>
      <c r="F354" s="17" t="s">
        <v>78</v>
      </c>
      <c r="G354" s="17" t="s">
        <v>14</v>
      </c>
      <c r="H354" s="152" t="s">
        <v>670</v>
      </c>
      <c r="I354" s="159" t="s">
        <v>79</v>
      </c>
      <c r="J354" s="271" t="s">
        <v>80</v>
      </c>
      <c r="K354" s="226" t="s">
        <v>90</v>
      </c>
      <c r="L354" s="159" t="s">
        <v>82</v>
      </c>
      <c r="M354" s="159" t="s">
        <v>83</v>
      </c>
      <c r="N354" s="167" t="s">
        <v>1334</v>
      </c>
      <c r="O354" s="168">
        <v>13500000</v>
      </c>
      <c r="P354" s="154">
        <v>15517349</v>
      </c>
      <c r="Q354" s="159" t="s">
        <v>1371</v>
      </c>
      <c r="R354" s="159" t="s">
        <v>84</v>
      </c>
      <c r="S354" s="153">
        <v>41619</v>
      </c>
      <c r="T354" s="154">
        <v>15515518</v>
      </c>
      <c r="U354" s="159" t="s">
        <v>1561</v>
      </c>
      <c r="V354" s="159" t="s">
        <v>85</v>
      </c>
      <c r="W354" s="159" t="s">
        <v>86</v>
      </c>
      <c r="X354" s="159">
        <v>21</v>
      </c>
      <c r="Y354" s="159" t="s">
        <v>87</v>
      </c>
      <c r="Z354" s="168">
        <v>0</v>
      </c>
      <c r="AA354" s="159" t="s">
        <v>87</v>
      </c>
      <c r="AB354" s="153">
        <v>41619</v>
      </c>
      <c r="AC354" s="153">
        <v>41639</v>
      </c>
      <c r="AD354" s="159" t="s">
        <v>87</v>
      </c>
      <c r="AE354" s="160"/>
      <c r="AF354" s="160"/>
      <c r="AG354" s="161"/>
      <c r="AH354" s="161"/>
      <c r="AI354" s="161"/>
      <c r="AJ354" s="161"/>
      <c r="AK354" s="162"/>
      <c r="AL354" s="162"/>
      <c r="AM354" s="162"/>
      <c r="AN354" s="168"/>
      <c r="AO354" s="162"/>
      <c r="AP354" s="162"/>
      <c r="AQ354" s="162"/>
    </row>
    <row r="355" spans="1:43" s="64" customFormat="1" ht="30.75" customHeight="1" x14ac:dyDescent="0.25">
      <c r="A355" s="17">
        <v>890905211</v>
      </c>
      <c r="B355" s="201" t="s">
        <v>1775</v>
      </c>
      <c r="C355" s="17" t="s">
        <v>76</v>
      </c>
      <c r="D355" s="169">
        <v>4482324766452</v>
      </c>
      <c r="E355" s="18" t="s">
        <v>77</v>
      </c>
      <c r="F355" s="17" t="s">
        <v>78</v>
      </c>
      <c r="G355" s="17" t="s">
        <v>14</v>
      </c>
      <c r="H355" s="152" t="s">
        <v>671</v>
      </c>
      <c r="I355" s="159" t="s">
        <v>92</v>
      </c>
      <c r="J355" s="159" t="s">
        <v>1</v>
      </c>
      <c r="K355" s="226" t="s">
        <v>90</v>
      </c>
      <c r="L355" s="159" t="s">
        <v>82</v>
      </c>
      <c r="M355" s="159" t="s">
        <v>83</v>
      </c>
      <c r="N355" s="167" t="s">
        <v>1372</v>
      </c>
      <c r="O355" s="168">
        <v>439931334</v>
      </c>
      <c r="P355" s="154">
        <v>890916911</v>
      </c>
      <c r="Q355" s="159" t="s">
        <v>720</v>
      </c>
      <c r="R355" s="159" t="s">
        <v>91</v>
      </c>
      <c r="S355" s="153">
        <v>41619</v>
      </c>
      <c r="T355" s="154">
        <v>43562457</v>
      </c>
      <c r="U355" s="159" t="s">
        <v>1570</v>
      </c>
      <c r="V355" s="159" t="s">
        <v>85</v>
      </c>
      <c r="W355" s="159" t="s">
        <v>86</v>
      </c>
      <c r="X355" s="159">
        <v>20</v>
      </c>
      <c r="Y355" s="159" t="s">
        <v>87</v>
      </c>
      <c r="Z355" s="168">
        <v>0</v>
      </c>
      <c r="AA355" s="159" t="s">
        <v>87</v>
      </c>
      <c r="AB355" s="153">
        <v>41620</v>
      </c>
      <c r="AC355" s="153">
        <v>41639</v>
      </c>
      <c r="AD355" s="159" t="s">
        <v>87</v>
      </c>
      <c r="AE355" s="160"/>
      <c r="AF355" s="160"/>
      <c r="AG355" s="161"/>
      <c r="AH355" s="161"/>
      <c r="AI355" s="161"/>
      <c r="AJ355" s="161"/>
      <c r="AK355" s="162"/>
      <c r="AL355" s="162"/>
      <c r="AM355" s="162"/>
      <c r="AN355" s="168"/>
      <c r="AO355" s="162"/>
      <c r="AP355" s="162"/>
      <c r="AQ355" s="162"/>
    </row>
    <row r="356" spans="1:43" s="64" customFormat="1" ht="30.75" customHeight="1" x14ac:dyDescent="0.25">
      <c r="A356" s="17">
        <v>890905211</v>
      </c>
      <c r="B356" s="201" t="s">
        <v>1775</v>
      </c>
      <c r="C356" s="17" t="s">
        <v>76</v>
      </c>
      <c r="D356" s="169">
        <v>4482324766452</v>
      </c>
      <c r="E356" s="18" t="s">
        <v>77</v>
      </c>
      <c r="F356" s="17" t="s">
        <v>78</v>
      </c>
      <c r="G356" s="17" t="s">
        <v>14</v>
      </c>
      <c r="H356" s="152" t="s">
        <v>672</v>
      </c>
      <c r="I356" s="159" t="s">
        <v>79</v>
      </c>
      <c r="J356" s="271" t="s">
        <v>80</v>
      </c>
      <c r="K356" s="226" t="s">
        <v>90</v>
      </c>
      <c r="L356" s="159" t="s">
        <v>82</v>
      </c>
      <c r="M356" s="159" t="s">
        <v>83</v>
      </c>
      <c r="N356" s="167" t="s">
        <v>1373</v>
      </c>
      <c r="O356" s="168">
        <v>9000000</v>
      </c>
      <c r="P356" s="154">
        <v>43157271</v>
      </c>
      <c r="Q356" s="159" t="s">
        <v>1369</v>
      </c>
      <c r="R356" s="159" t="s">
        <v>84</v>
      </c>
      <c r="S356" s="153">
        <v>41619</v>
      </c>
      <c r="T356" s="154">
        <v>15515518</v>
      </c>
      <c r="U356" s="159" t="s">
        <v>1561</v>
      </c>
      <c r="V356" s="159" t="s">
        <v>85</v>
      </c>
      <c r="W356" s="159" t="s">
        <v>86</v>
      </c>
      <c r="X356" s="159">
        <v>20</v>
      </c>
      <c r="Y356" s="159" t="s">
        <v>87</v>
      </c>
      <c r="Z356" s="168">
        <v>0</v>
      </c>
      <c r="AA356" s="159" t="s">
        <v>87</v>
      </c>
      <c r="AB356" s="153">
        <v>41620</v>
      </c>
      <c r="AC356" s="153">
        <v>41639</v>
      </c>
      <c r="AD356" s="159" t="s">
        <v>87</v>
      </c>
      <c r="AE356" s="160"/>
      <c r="AF356" s="160"/>
      <c r="AG356" s="161"/>
      <c r="AH356" s="161"/>
      <c r="AI356" s="161"/>
      <c r="AJ356" s="161"/>
      <c r="AK356" s="162"/>
      <c r="AL356" s="162"/>
      <c r="AM356" s="162"/>
      <c r="AN356" s="168"/>
      <c r="AO356" s="162"/>
      <c r="AP356" s="162"/>
      <c r="AQ356" s="162"/>
    </row>
    <row r="357" spans="1:43" s="64" customFormat="1" ht="30.75" customHeight="1" x14ac:dyDescent="0.25">
      <c r="A357" s="17">
        <v>890905211</v>
      </c>
      <c r="B357" s="201" t="s">
        <v>1775</v>
      </c>
      <c r="C357" s="17" t="s">
        <v>76</v>
      </c>
      <c r="D357" s="169">
        <v>4482324766452</v>
      </c>
      <c r="E357" s="18" t="s">
        <v>77</v>
      </c>
      <c r="F357" s="17" t="s">
        <v>78</v>
      </c>
      <c r="G357" s="17" t="s">
        <v>14</v>
      </c>
      <c r="H357" s="152" t="s">
        <v>673</v>
      </c>
      <c r="I357" s="159" t="s">
        <v>97</v>
      </c>
      <c r="J357" s="159" t="s">
        <v>106</v>
      </c>
      <c r="K357" s="226" t="s">
        <v>108</v>
      </c>
      <c r="L357" s="159" t="s">
        <v>82</v>
      </c>
      <c r="M357" s="159" t="s">
        <v>83</v>
      </c>
      <c r="N357" s="167" t="s">
        <v>1374</v>
      </c>
      <c r="O357" s="168">
        <v>551981244</v>
      </c>
      <c r="P357" s="154">
        <v>900681981</v>
      </c>
      <c r="Q357" s="159" t="s">
        <v>1375</v>
      </c>
      <c r="R357" s="159" t="s">
        <v>91</v>
      </c>
      <c r="S357" s="153">
        <v>41621</v>
      </c>
      <c r="T357" s="154">
        <v>71643845</v>
      </c>
      <c r="U357" s="159" t="s">
        <v>1438</v>
      </c>
      <c r="V357" s="159" t="s">
        <v>85</v>
      </c>
      <c r="W357" s="159" t="s">
        <v>86</v>
      </c>
      <c r="X357" s="159">
        <v>19</v>
      </c>
      <c r="Y357" s="159" t="s">
        <v>87</v>
      </c>
      <c r="Z357" s="168">
        <v>0</v>
      </c>
      <c r="AA357" s="159" t="s">
        <v>87</v>
      </c>
      <c r="AB357" s="153">
        <v>41621</v>
      </c>
      <c r="AC357" s="153">
        <v>41639</v>
      </c>
      <c r="AD357" s="159" t="s">
        <v>88</v>
      </c>
      <c r="AE357" s="160"/>
      <c r="AF357" s="160"/>
      <c r="AG357" s="161"/>
      <c r="AH357" s="161"/>
      <c r="AI357" s="161"/>
      <c r="AJ357" s="161"/>
      <c r="AK357" s="175">
        <v>41423</v>
      </c>
      <c r="AL357" s="175">
        <v>41640</v>
      </c>
      <c r="AM357" s="175">
        <v>42338</v>
      </c>
      <c r="AN357" s="168">
        <v>4736596811</v>
      </c>
      <c r="AO357" s="168">
        <v>0</v>
      </c>
      <c r="AP357" s="168">
        <v>0</v>
      </c>
      <c r="AQ357" s="168">
        <v>541225300</v>
      </c>
    </row>
    <row r="358" spans="1:43" s="64" customFormat="1" ht="30.75" customHeight="1" x14ac:dyDescent="0.25">
      <c r="A358" s="17">
        <v>890905211</v>
      </c>
      <c r="B358" s="201" t="s">
        <v>1775</v>
      </c>
      <c r="C358" s="17" t="s">
        <v>76</v>
      </c>
      <c r="D358" s="169">
        <v>4482324766452</v>
      </c>
      <c r="E358" s="18" t="s">
        <v>77</v>
      </c>
      <c r="F358" s="17" t="s">
        <v>78</v>
      </c>
      <c r="G358" s="17" t="s">
        <v>14</v>
      </c>
      <c r="H358" s="152">
        <v>4600051837</v>
      </c>
      <c r="I358" s="159" t="s">
        <v>89</v>
      </c>
      <c r="J358" s="271" t="s">
        <v>80</v>
      </c>
      <c r="K358" s="226" t="s">
        <v>95</v>
      </c>
      <c r="L358" s="159" t="s">
        <v>82</v>
      </c>
      <c r="M358" s="159" t="s">
        <v>83</v>
      </c>
      <c r="N358" s="167" t="s">
        <v>1376</v>
      </c>
      <c r="O358" s="168">
        <v>28833271</v>
      </c>
      <c r="P358" s="154">
        <v>900046462</v>
      </c>
      <c r="Q358" s="159" t="s">
        <v>1377</v>
      </c>
      <c r="R358" s="159" t="s">
        <v>91</v>
      </c>
      <c r="S358" s="153">
        <v>41619</v>
      </c>
      <c r="T358" s="154">
        <v>43564295</v>
      </c>
      <c r="U358" s="159" t="s">
        <v>1467</v>
      </c>
      <c r="V358" s="159" t="s">
        <v>85</v>
      </c>
      <c r="W358" s="159" t="s">
        <v>86</v>
      </c>
      <c r="X358" s="159">
        <v>19</v>
      </c>
      <c r="Y358" s="159" t="s">
        <v>87</v>
      </c>
      <c r="Z358" s="168">
        <v>0</v>
      </c>
      <c r="AA358" s="159" t="s">
        <v>87</v>
      </c>
      <c r="AB358" s="153">
        <v>41621</v>
      </c>
      <c r="AC358" s="153">
        <v>41639</v>
      </c>
      <c r="AD358" s="159" t="s">
        <v>88</v>
      </c>
      <c r="AE358" s="160"/>
      <c r="AF358" s="160"/>
      <c r="AG358" s="161"/>
      <c r="AH358" s="161"/>
      <c r="AI358" s="161"/>
      <c r="AJ358" s="161"/>
      <c r="AK358" s="162"/>
      <c r="AL358" s="162"/>
      <c r="AM358" s="162"/>
      <c r="AN358" s="168"/>
      <c r="AO358" s="162"/>
      <c r="AP358" s="162"/>
      <c r="AQ358" s="162"/>
    </row>
    <row r="359" spans="1:43" s="64" customFormat="1" ht="30.75" customHeight="1" x14ac:dyDescent="0.25">
      <c r="A359" s="17">
        <v>890905211</v>
      </c>
      <c r="B359" s="201" t="s">
        <v>1775</v>
      </c>
      <c r="C359" s="17" t="s">
        <v>76</v>
      </c>
      <c r="D359" s="169">
        <v>4482324766452</v>
      </c>
      <c r="E359" s="18" t="s">
        <v>77</v>
      </c>
      <c r="F359" s="17" t="s">
        <v>78</v>
      </c>
      <c r="G359" s="17" t="s">
        <v>14</v>
      </c>
      <c r="H359" s="152" t="s">
        <v>674</v>
      </c>
      <c r="I359" s="159" t="s">
        <v>92</v>
      </c>
      <c r="J359" s="159" t="s">
        <v>1</v>
      </c>
      <c r="K359" s="226" t="s">
        <v>90</v>
      </c>
      <c r="L359" s="159" t="s">
        <v>82</v>
      </c>
      <c r="M359" s="159" t="s">
        <v>83</v>
      </c>
      <c r="N359" s="167" t="s">
        <v>1378</v>
      </c>
      <c r="O359" s="168">
        <v>310500000</v>
      </c>
      <c r="P359" s="154">
        <v>890929264</v>
      </c>
      <c r="Q359" s="159" t="s">
        <v>1379</v>
      </c>
      <c r="R359" s="159" t="s">
        <v>91</v>
      </c>
      <c r="S359" s="153">
        <v>41621</v>
      </c>
      <c r="T359" s="154">
        <v>71381485</v>
      </c>
      <c r="U359" s="159" t="s">
        <v>1468</v>
      </c>
      <c r="V359" s="159" t="s">
        <v>85</v>
      </c>
      <c r="W359" s="159" t="s">
        <v>86</v>
      </c>
      <c r="X359" s="159">
        <v>19</v>
      </c>
      <c r="Y359" s="159" t="s">
        <v>87</v>
      </c>
      <c r="Z359" s="168">
        <v>0</v>
      </c>
      <c r="AA359" s="159" t="s">
        <v>87</v>
      </c>
      <c r="AB359" s="153">
        <v>41621</v>
      </c>
      <c r="AC359" s="153">
        <v>41639</v>
      </c>
      <c r="AD359" s="159" t="s">
        <v>87</v>
      </c>
      <c r="AE359" s="160"/>
      <c r="AF359" s="160"/>
      <c r="AG359" s="161"/>
      <c r="AH359" s="161"/>
      <c r="AI359" s="161"/>
      <c r="AJ359" s="161"/>
      <c r="AK359" s="162"/>
      <c r="AL359" s="162"/>
      <c r="AM359" s="162"/>
      <c r="AN359" s="168"/>
      <c r="AO359" s="162"/>
      <c r="AP359" s="162"/>
      <c r="AQ359" s="162"/>
    </row>
    <row r="360" spans="1:43" s="64" customFormat="1" ht="30.75" customHeight="1" x14ac:dyDescent="0.25">
      <c r="A360" s="17">
        <v>890905211</v>
      </c>
      <c r="B360" s="201" t="s">
        <v>1775</v>
      </c>
      <c r="C360" s="17" t="s">
        <v>76</v>
      </c>
      <c r="D360" s="169">
        <v>4482324766452</v>
      </c>
      <c r="E360" s="18" t="s">
        <v>77</v>
      </c>
      <c r="F360" s="17" t="s">
        <v>78</v>
      </c>
      <c r="G360" s="17" t="s">
        <v>14</v>
      </c>
      <c r="H360" s="152" t="s">
        <v>675</v>
      </c>
      <c r="I360" s="159" t="s">
        <v>97</v>
      </c>
      <c r="J360" s="159" t="s">
        <v>106</v>
      </c>
      <c r="K360" s="226" t="s">
        <v>108</v>
      </c>
      <c r="L360" s="159" t="s">
        <v>82</v>
      </c>
      <c r="M360" s="159" t="s">
        <v>131</v>
      </c>
      <c r="N360" s="167" t="s">
        <v>1380</v>
      </c>
      <c r="O360" s="168">
        <v>110059234</v>
      </c>
      <c r="P360" s="154">
        <v>830090010</v>
      </c>
      <c r="Q360" s="159" t="s">
        <v>1381</v>
      </c>
      <c r="R360" s="159" t="s">
        <v>91</v>
      </c>
      <c r="S360" s="153">
        <v>41621</v>
      </c>
      <c r="T360" s="154">
        <v>70079155</v>
      </c>
      <c r="U360" s="159" t="s">
        <v>1588</v>
      </c>
      <c r="V360" s="159" t="s">
        <v>85</v>
      </c>
      <c r="W360" s="159" t="s">
        <v>86</v>
      </c>
      <c r="X360" s="159">
        <v>19</v>
      </c>
      <c r="Y360" s="159" t="s">
        <v>88</v>
      </c>
      <c r="Z360" s="168">
        <v>6603557</v>
      </c>
      <c r="AA360" s="159" t="s">
        <v>87</v>
      </c>
      <c r="AB360" s="153">
        <v>41621</v>
      </c>
      <c r="AC360" s="153">
        <v>41639</v>
      </c>
      <c r="AD360" s="159" t="s">
        <v>87</v>
      </c>
      <c r="AE360" s="160"/>
      <c r="AF360" s="160"/>
      <c r="AG360" s="161"/>
      <c r="AH360" s="161"/>
      <c r="AI360" s="161"/>
      <c r="AJ360" s="161"/>
      <c r="AK360" s="175">
        <v>41498</v>
      </c>
      <c r="AL360" s="175">
        <v>41640</v>
      </c>
      <c r="AM360" s="175">
        <v>42004</v>
      </c>
      <c r="AN360" s="168">
        <v>77041449</v>
      </c>
      <c r="AO360" s="168">
        <v>0</v>
      </c>
      <c r="AP360" s="168">
        <v>0</v>
      </c>
      <c r="AQ360" s="168">
        <v>77041449</v>
      </c>
    </row>
    <row r="361" spans="1:43" s="64" customFormat="1" ht="30.75" customHeight="1" x14ac:dyDescent="0.25">
      <c r="A361" s="17">
        <v>890905211</v>
      </c>
      <c r="B361" s="201" t="s">
        <v>1775</v>
      </c>
      <c r="C361" s="17" t="s">
        <v>76</v>
      </c>
      <c r="D361" s="169">
        <v>4482324766452</v>
      </c>
      <c r="E361" s="18" t="s">
        <v>77</v>
      </c>
      <c r="F361" s="17" t="s">
        <v>78</v>
      </c>
      <c r="G361" s="17" t="s">
        <v>14</v>
      </c>
      <c r="H361" s="152" t="s">
        <v>676</v>
      </c>
      <c r="I361" s="159" t="s">
        <v>97</v>
      </c>
      <c r="J361" s="159" t="s">
        <v>106</v>
      </c>
      <c r="K361" s="226" t="s">
        <v>108</v>
      </c>
      <c r="L361" s="159" t="s">
        <v>82</v>
      </c>
      <c r="M361" s="159" t="s">
        <v>131</v>
      </c>
      <c r="N361" s="167" t="s">
        <v>1382</v>
      </c>
      <c r="O361" s="168">
        <v>182489112</v>
      </c>
      <c r="P361" s="154">
        <v>42755321</v>
      </c>
      <c r="Q361" s="159" t="s">
        <v>1383</v>
      </c>
      <c r="R361" s="159" t="s">
        <v>84</v>
      </c>
      <c r="S361" s="153">
        <v>41621</v>
      </c>
      <c r="T361" s="154">
        <v>71598028</v>
      </c>
      <c r="U361" s="159" t="s">
        <v>1434</v>
      </c>
      <c r="V361" s="159" t="s">
        <v>85</v>
      </c>
      <c r="W361" s="159" t="s">
        <v>86</v>
      </c>
      <c r="X361" s="159">
        <v>1</v>
      </c>
      <c r="Y361" s="159" t="s">
        <v>88</v>
      </c>
      <c r="Z361" s="168">
        <v>13680000</v>
      </c>
      <c r="AA361" s="159" t="s">
        <v>87</v>
      </c>
      <c r="AB361" s="153">
        <v>41621</v>
      </c>
      <c r="AC361" s="153">
        <v>41621</v>
      </c>
      <c r="AD361" s="159" t="s">
        <v>87</v>
      </c>
      <c r="AE361" s="160"/>
      <c r="AF361" s="160"/>
      <c r="AG361" s="161"/>
      <c r="AH361" s="161"/>
      <c r="AI361" s="161"/>
      <c r="AJ361" s="161"/>
      <c r="AK361" s="175">
        <v>41416</v>
      </c>
      <c r="AL361" s="175">
        <v>41640</v>
      </c>
      <c r="AM361" s="175">
        <v>42004</v>
      </c>
      <c r="AN361" s="168">
        <v>106489112</v>
      </c>
      <c r="AO361" s="168">
        <v>0</v>
      </c>
      <c r="AP361" s="168">
        <v>0</v>
      </c>
      <c r="AQ361" s="168">
        <v>106489112</v>
      </c>
    </row>
    <row r="362" spans="1:43" s="64" customFormat="1" ht="30.75" customHeight="1" x14ac:dyDescent="0.25">
      <c r="A362" s="17">
        <v>890905211</v>
      </c>
      <c r="B362" s="201" t="s">
        <v>1775</v>
      </c>
      <c r="C362" s="17" t="s">
        <v>76</v>
      </c>
      <c r="D362" s="169">
        <v>4482324766452</v>
      </c>
      <c r="E362" s="18" t="s">
        <v>77</v>
      </c>
      <c r="F362" s="17" t="s">
        <v>78</v>
      </c>
      <c r="G362" s="17" t="s">
        <v>14</v>
      </c>
      <c r="H362" s="152" t="s">
        <v>677</v>
      </c>
      <c r="I362" s="159" t="s">
        <v>105</v>
      </c>
      <c r="J362" s="271" t="s">
        <v>80</v>
      </c>
      <c r="K362" s="226" t="s">
        <v>103</v>
      </c>
      <c r="L362" s="159" t="s">
        <v>82</v>
      </c>
      <c r="M362" s="159" t="s">
        <v>131</v>
      </c>
      <c r="N362" s="167" t="s">
        <v>1384</v>
      </c>
      <c r="O362" s="168">
        <v>1146816859</v>
      </c>
      <c r="P362" s="154">
        <v>98524496</v>
      </c>
      <c r="Q362" s="159" t="s">
        <v>1163</v>
      </c>
      <c r="R362" s="159" t="s">
        <v>84</v>
      </c>
      <c r="S362" s="153">
        <v>41621</v>
      </c>
      <c r="T362" s="154">
        <v>42755321</v>
      </c>
      <c r="U362" s="159" t="s">
        <v>1587</v>
      </c>
      <c r="V362" s="159" t="s">
        <v>111</v>
      </c>
      <c r="W362" s="159" t="s">
        <v>86</v>
      </c>
      <c r="X362" s="159">
        <v>19</v>
      </c>
      <c r="Y362" s="159" t="s">
        <v>88</v>
      </c>
      <c r="Z362" s="168">
        <v>103213517</v>
      </c>
      <c r="AA362" s="219"/>
      <c r="AB362" s="153"/>
      <c r="AC362" s="153"/>
      <c r="AD362" s="159" t="s">
        <v>87</v>
      </c>
      <c r="AE362" s="160"/>
      <c r="AF362" s="160"/>
      <c r="AG362" s="161"/>
      <c r="AH362" s="161"/>
      <c r="AI362" s="161"/>
      <c r="AJ362" s="161"/>
      <c r="AK362" s="175">
        <v>41498</v>
      </c>
      <c r="AL362" s="175">
        <v>41640</v>
      </c>
      <c r="AM362" s="175">
        <v>42004</v>
      </c>
      <c r="AN362" s="168">
        <v>771807053</v>
      </c>
      <c r="AO362" s="168">
        <v>0</v>
      </c>
      <c r="AP362" s="168">
        <v>0</v>
      </c>
      <c r="AQ362" s="168">
        <v>771807053</v>
      </c>
    </row>
    <row r="363" spans="1:43" s="64" customFormat="1" ht="30.75" customHeight="1" x14ac:dyDescent="0.25">
      <c r="A363" s="17">
        <v>890905211</v>
      </c>
      <c r="B363" s="201" t="s">
        <v>1775</v>
      </c>
      <c r="C363" s="17" t="s">
        <v>76</v>
      </c>
      <c r="D363" s="169">
        <v>4482324766452</v>
      </c>
      <c r="E363" s="18" t="s">
        <v>77</v>
      </c>
      <c r="F363" s="17" t="s">
        <v>78</v>
      </c>
      <c r="G363" s="17" t="s">
        <v>14</v>
      </c>
      <c r="H363" s="152" t="s">
        <v>678</v>
      </c>
      <c r="I363" s="159" t="s">
        <v>92</v>
      </c>
      <c r="J363" s="159" t="s">
        <v>1</v>
      </c>
      <c r="K363" s="226" t="s">
        <v>90</v>
      </c>
      <c r="L363" s="159" t="s">
        <v>82</v>
      </c>
      <c r="M363" s="159" t="s">
        <v>83</v>
      </c>
      <c r="N363" s="167" t="s">
        <v>1385</v>
      </c>
      <c r="O363" s="168">
        <v>156000000</v>
      </c>
      <c r="P363" s="154">
        <v>890929264</v>
      </c>
      <c r="Q363" s="159" t="s">
        <v>1379</v>
      </c>
      <c r="R363" s="159" t="s">
        <v>91</v>
      </c>
      <c r="S363" s="153">
        <v>41624</v>
      </c>
      <c r="T363" s="154">
        <v>71381485</v>
      </c>
      <c r="U363" s="159" t="s">
        <v>1468</v>
      </c>
      <c r="V363" s="159" t="s">
        <v>85</v>
      </c>
      <c r="W363" s="159" t="s">
        <v>86</v>
      </c>
      <c r="X363" s="159">
        <v>16</v>
      </c>
      <c r="Y363" s="159" t="s">
        <v>87</v>
      </c>
      <c r="Z363" s="168">
        <v>0</v>
      </c>
      <c r="AA363" s="159" t="s">
        <v>87</v>
      </c>
      <c r="AB363" s="153">
        <v>41624</v>
      </c>
      <c r="AC363" s="153">
        <v>41639</v>
      </c>
      <c r="AD363" s="159" t="s">
        <v>87</v>
      </c>
      <c r="AE363" s="160"/>
      <c r="AF363" s="160"/>
      <c r="AG363" s="161"/>
      <c r="AH363" s="161"/>
      <c r="AI363" s="161"/>
      <c r="AJ363" s="161"/>
      <c r="AK363" s="162"/>
      <c r="AL363" s="162"/>
      <c r="AM363" s="162"/>
      <c r="AN363" s="168"/>
      <c r="AO363" s="162"/>
      <c r="AP363" s="162"/>
      <c r="AQ363" s="162"/>
    </row>
    <row r="364" spans="1:43" s="64" customFormat="1" ht="30.75" customHeight="1" x14ac:dyDescent="0.25">
      <c r="A364" s="17">
        <v>890905211</v>
      </c>
      <c r="B364" s="201" t="s">
        <v>1775</v>
      </c>
      <c r="C364" s="17" t="s">
        <v>76</v>
      </c>
      <c r="D364" s="169">
        <v>4482324766452</v>
      </c>
      <c r="E364" s="18" t="s">
        <v>77</v>
      </c>
      <c r="F364" s="17" t="s">
        <v>78</v>
      </c>
      <c r="G364" s="17" t="s">
        <v>14</v>
      </c>
      <c r="H364" s="152" t="s">
        <v>679</v>
      </c>
      <c r="I364" s="159" t="s">
        <v>92</v>
      </c>
      <c r="J364" s="159" t="s">
        <v>1</v>
      </c>
      <c r="K364" s="226" t="s">
        <v>103</v>
      </c>
      <c r="L364" s="159" t="s">
        <v>82</v>
      </c>
      <c r="M364" s="273" t="s">
        <v>99</v>
      </c>
      <c r="N364" s="167" t="s">
        <v>1386</v>
      </c>
      <c r="O364" s="168">
        <v>13661971060</v>
      </c>
      <c r="P364" s="154">
        <v>830008233</v>
      </c>
      <c r="Q364" s="159" t="s">
        <v>1387</v>
      </c>
      <c r="R364" s="159" t="s">
        <v>91</v>
      </c>
      <c r="S364" s="153">
        <v>41624</v>
      </c>
      <c r="T364" s="154">
        <v>43535471</v>
      </c>
      <c r="U364" s="159" t="s">
        <v>1469</v>
      </c>
      <c r="V364" s="159" t="s">
        <v>85</v>
      </c>
      <c r="W364" s="159" t="s">
        <v>86</v>
      </c>
      <c r="X364" s="159">
        <v>319</v>
      </c>
      <c r="Y364" s="159" t="s">
        <v>88</v>
      </c>
      <c r="Z364" s="168">
        <v>4098591318</v>
      </c>
      <c r="AA364" s="159" t="s">
        <v>87</v>
      </c>
      <c r="AB364" s="153">
        <v>41624</v>
      </c>
      <c r="AC364" s="153">
        <v>41942</v>
      </c>
      <c r="AD364" s="159" t="s">
        <v>88</v>
      </c>
      <c r="AE364" s="160"/>
      <c r="AF364" s="160"/>
      <c r="AG364" s="160"/>
      <c r="AH364" s="160"/>
      <c r="AI364" s="160"/>
      <c r="AJ364" s="160"/>
      <c r="AK364" s="175">
        <v>41488</v>
      </c>
      <c r="AL364" s="175">
        <v>41640</v>
      </c>
      <c r="AM364" s="175">
        <v>42004</v>
      </c>
      <c r="AN364" s="168">
        <v>1155000000</v>
      </c>
      <c r="AO364" s="168">
        <v>0</v>
      </c>
      <c r="AP364" s="168">
        <v>0</v>
      </c>
      <c r="AQ364" s="161">
        <v>1155000000</v>
      </c>
    </row>
    <row r="365" spans="1:43" s="64" customFormat="1" ht="30.75" customHeight="1" x14ac:dyDescent="0.25">
      <c r="A365" s="17">
        <v>890905211</v>
      </c>
      <c r="B365" s="201" t="s">
        <v>1775</v>
      </c>
      <c r="C365" s="17" t="s">
        <v>76</v>
      </c>
      <c r="D365" s="169">
        <v>4482324766452</v>
      </c>
      <c r="E365" s="18" t="s">
        <v>77</v>
      </c>
      <c r="F365" s="17" t="s">
        <v>78</v>
      </c>
      <c r="G365" s="17" t="s">
        <v>14</v>
      </c>
      <c r="H365" s="152" t="s">
        <v>680</v>
      </c>
      <c r="I365" s="159" t="s">
        <v>97</v>
      </c>
      <c r="J365" s="159" t="s">
        <v>106</v>
      </c>
      <c r="K365" s="226" t="s">
        <v>108</v>
      </c>
      <c r="L365" s="159" t="s">
        <v>82</v>
      </c>
      <c r="M365" s="159" t="s">
        <v>131</v>
      </c>
      <c r="N365" s="167" t="s">
        <v>1388</v>
      </c>
      <c r="O365" s="168">
        <v>208247840</v>
      </c>
      <c r="P365" s="154">
        <v>900392283</v>
      </c>
      <c r="Q365" s="159" t="s">
        <v>1389</v>
      </c>
      <c r="R365" s="159" t="s">
        <v>91</v>
      </c>
      <c r="S365" s="153">
        <v>41625</v>
      </c>
      <c r="T365" s="154">
        <v>70122951</v>
      </c>
      <c r="U365" s="159" t="s">
        <v>1589</v>
      </c>
      <c r="V365" s="159" t="s">
        <v>85</v>
      </c>
      <c r="W365" s="159" t="s">
        <v>86</v>
      </c>
      <c r="X365" s="159">
        <v>15</v>
      </c>
      <c r="Y365" s="159" t="s">
        <v>87</v>
      </c>
      <c r="Z365" s="168">
        <v>0</v>
      </c>
      <c r="AA365" s="219" t="s">
        <v>87</v>
      </c>
      <c r="AB365" s="153">
        <v>41625</v>
      </c>
      <c r="AC365" s="153">
        <v>41639</v>
      </c>
      <c r="AD365" s="159" t="s">
        <v>87</v>
      </c>
      <c r="AE365" s="160"/>
      <c r="AF365" s="160"/>
      <c r="AG365" s="161"/>
      <c r="AH365" s="161"/>
      <c r="AI365" s="161"/>
      <c r="AJ365" s="161"/>
      <c r="AK365" s="175">
        <v>41498</v>
      </c>
      <c r="AL365" s="175">
        <v>41640</v>
      </c>
      <c r="AM365" s="175">
        <v>42004</v>
      </c>
      <c r="AN365" s="168">
        <v>103247840</v>
      </c>
      <c r="AO365" s="168">
        <v>0</v>
      </c>
      <c r="AP365" s="168">
        <v>0</v>
      </c>
      <c r="AQ365" s="168">
        <v>103247840</v>
      </c>
    </row>
    <row r="366" spans="1:43" s="64" customFormat="1" ht="30.75" customHeight="1" x14ac:dyDescent="0.25">
      <c r="A366" s="17">
        <v>890905211</v>
      </c>
      <c r="B366" s="201" t="s">
        <v>1775</v>
      </c>
      <c r="C366" s="17" t="s">
        <v>76</v>
      </c>
      <c r="D366" s="169">
        <v>4482324766452</v>
      </c>
      <c r="E366" s="18" t="s">
        <v>77</v>
      </c>
      <c r="F366" s="17" t="s">
        <v>78</v>
      </c>
      <c r="G366" s="17" t="s">
        <v>14</v>
      </c>
      <c r="H366" s="152" t="s">
        <v>681</v>
      </c>
      <c r="I366" s="159" t="s">
        <v>97</v>
      </c>
      <c r="J366" s="159" t="s">
        <v>106</v>
      </c>
      <c r="K366" s="226" t="s">
        <v>108</v>
      </c>
      <c r="L366" s="159" t="s">
        <v>82</v>
      </c>
      <c r="M366" s="159" t="s">
        <v>131</v>
      </c>
      <c r="N366" s="167" t="s">
        <v>1390</v>
      </c>
      <c r="O366" s="168">
        <v>155106848</v>
      </c>
      <c r="P366" s="154">
        <v>900682440</v>
      </c>
      <c r="Q366" s="159" t="s">
        <v>1391</v>
      </c>
      <c r="R366" s="159" t="s">
        <v>91</v>
      </c>
      <c r="S366" s="153">
        <v>41625</v>
      </c>
      <c r="T366" s="154">
        <v>70079155</v>
      </c>
      <c r="U366" s="159" t="s">
        <v>1588</v>
      </c>
      <c r="V366" s="159" t="s">
        <v>85</v>
      </c>
      <c r="W366" s="159" t="s">
        <v>86</v>
      </c>
      <c r="X366" s="159">
        <v>15</v>
      </c>
      <c r="Y366" s="159" t="s">
        <v>88</v>
      </c>
      <c r="Z366" s="168">
        <v>9374689</v>
      </c>
      <c r="AA366" s="159" t="s">
        <v>87</v>
      </c>
      <c r="AB366" s="153">
        <v>41625</v>
      </c>
      <c r="AC366" s="153">
        <v>41639</v>
      </c>
      <c r="AD366" s="159" t="s">
        <v>87</v>
      </c>
      <c r="AE366" s="160"/>
      <c r="AF366" s="160"/>
      <c r="AG366" s="161"/>
      <c r="AH366" s="161"/>
      <c r="AI366" s="161"/>
      <c r="AJ366" s="161"/>
      <c r="AK366" s="175">
        <v>41498</v>
      </c>
      <c r="AL366" s="175">
        <v>41640</v>
      </c>
      <c r="AM366" s="175">
        <v>42004</v>
      </c>
      <c r="AN366" s="168">
        <v>108233404</v>
      </c>
      <c r="AO366" s="168">
        <v>0</v>
      </c>
      <c r="AP366" s="168">
        <v>0</v>
      </c>
      <c r="AQ366" s="168">
        <v>108233404</v>
      </c>
    </row>
    <row r="367" spans="1:43" s="64" customFormat="1" ht="30.75" customHeight="1" x14ac:dyDescent="0.25">
      <c r="A367" s="17">
        <v>890905211</v>
      </c>
      <c r="B367" s="201" t="s">
        <v>1775</v>
      </c>
      <c r="C367" s="17" t="s">
        <v>76</v>
      </c>
      <c r="D367" s="169">
        <v>4482324766452</v>
      </c>
      <c r="E367" s="18" t="s">
        <v>77</v>
      </c>
      <c r="F367" s="17" t="s">
        <v>78</v>
      </c>
      <c r="G367" s="17" t="s">
        <v>14</v>
      </c>
      <c r="H367" s="152" t="s">
        <v>682</v>
      </c>
      <c r="I367" s="159" t="s">
        <v>97</v>
      </c>
      <c r="J367" s="159" t="s">
        <v>106</v>
      </c>
      <c r="K367" s="226" t="s">
        <v>108</v>
      </c>
      <c r="L367" s="159" t="s">
        <v>82</v>
      </c>
      <c r="M367" s="159" t="s">
        <v>131</v>
      </c>
      <c r="N367" s="167" t="s">
        <v>1392</v>
      </c>
      <c r="O367" s="168">
        <v>161597744</v>
      </c>
      <c r="P367" s="154">
        <v>900682433</v>
      </c>
      <c r="Q367" s="159" t="s">
        <v>1393</v>
      </c>
      <c r="R367" s="159" t="s">
        <v>91</v>
      </c>
      <c r="S367" s="153">
        <v>41625</v>
      </c>
      <c r="T367" s="154">
        <v>70079155</v>
      </c>
      <c r="U367" s="159" t="s">
        <v>1588</v>
      </c>
      <c r="V367" s="159" t="s">
        <v>85</v>
      </c>
      <c r="W367" s="159" t="s">
        <v>86</v>
      </c>
      <c r="X367" s="159">
        <v>15</v>
      </c>
      <c r="Y367" s="159" t="s">
        <v>88</v>
      </c>
      <c r="Z367" s="168">
        <v>10161080</v>
      </c>
      <c r="AA367" s="159" t="s">
        <v>87</v>
      </c>
      <c r="AB367" s="153">
        <v>41625</v>
      </c>
      <c r="AC367" s="153">
        <v>41639</v>
      </c>
      <c r="AD367" s="159" t="s">
        <v>87</v>
      </c>
      <c r="AE367" s="160"/>
      <c r="AF367" s="160"/>
      <c r="AG367" s="161"/>
      <c r="AH367" s="161"/>
      <c r="AI367" s="161"/>
      <c r="AJ367" s="161"/>
      <c r="AK367" s="175">
        <v>41498</v>
      </c>
      <c r="AL367" s="175">
        <v>41640</v>
      </c>
      <c r="AM367" s="175">
        <v>42004</v>
      </c>
      <c r="AN367" s="168">
        <v>110792346</v>
      </c>
      <c r="AO367" s="168">
        <v>0</v>
      </c>
      <c r="AP367" s="168">
        <v>0</v>
      </c>
      <c r="AQ367" s="168">
        <v>110792346</v>
      </c>
    </row>
    <row r="368" spans="1:43" s="64" customFormat="1" ht="30.75" customHeight="1" x14ac:dyDescent="0.25">
      <c r="A368" s="17">
        <v>890905211</v>
      </c>
      <c r="B368" s="201" t="s">
        <v>1775</v>
      </c>
      <c r="C368" s="17" t="s">
        <v>76</v>
      </c>
      <c r="D368" s="169">
        <v>4482324766452</v>
      </c>
      <c r="E368" s="18" t="s">
        <v>77</v>
      </c>
      <c r="F368" s="17" t="s">
        <v>78</v>
      </c>
      <c r="G368" s="17" t="s">
        <v>14</v>
      </c>
      <c r="H368" s="152" t="s">
        <v>683</v>
      </c>
      <c r="I368" s="159" t="s">
        <v>97</v>
      </c>
      <c r="J368" s="159" t="s">
        <v>106</v>
      </c>
      <c r="K368" s="226" t="s">
        <v>98</v>
      </c>
      <c r="L368" s="159" t="s">
        <v>82</v>
      </c>
      <c r="M368" s="159" t="s">
        <v>131</v>
      </c>
      <c r="N368" s="167" t="s">
        <v>1394</v>
      </c>
      <c r="O368" s="168">
        <v>294520520</v>
      </c>
      <c r="P368" s="154">
        <v>800182163</v>
      </c>
      <c r="Q368" s="159" t="s">
        <v>1395</v>
      </c>
      <c r="R368" s="159" t="s">
        <v>91</v>
      </c>
      <c r="S368" s="153">
        <v>41625</v>
      </c>
      <c r="T368" s="154">
        <v>71650991</v>
      </c>
      <c r="U368" s="159" t="s">
        <v>1433</v>
      </c>
      <c r="V368" s="159" t="s">
        <v>85</v>
      </c>
      <c r="W368" s="159" t="s">
        <v>86</v>
      </c>
      <c r="X368" s="159">
        <v>15</v>
      </c>
      <c r="Y368" s="159" t="s">
        <v>88</v>
      </c>
      <c r="Z368" s="168">
        <v>22107437</v>
      </c>
      <c r="AA368" s="159" t="s">
        <v>87</v>
      </c>
      <c r="AB368" s="153">
        <v>41625</v>
      </c>
      <c r="AC368" s="153">
        <v>41639</v>
      </c>
      <c r="AD368" s="159" t="s">
        <v>87</v>
      </c>
      <c r="AE368" s="160"/>
      <c r="AF368" s="160"/>
      <c r="AG368" s="161"/>
      <c r="AH368" s="161"/>
      <c r="AI368" s="161"/>
      <c r="AJ368" s="161"/>
      <c r="AK368" s="175">
        <v>41416</v>
      </c>
      <c r="AL368" s="175">
        <v>41640</v>
      </c>
      <c r="AM368" s="175">
        <v>42004</v>
      </c>
      <c r="AN368" s="168">
        <v>206090774</v>
      </c>
      <c r="AO368" s="168">
        <v>0</v>
      </c>
      <c r="AP368" s="168">
        <v>0</v>
      </c>
      <c r="AQ368" s="168">
        <v>206090774</v>
      </c>
    </row>
    <row r="369" spans="1:43" s="64" customFormat="1" ht="30.75" customHeight="1" x14ac:dyDescent="0.25">
      <c r="A369" s="17">
        <v>890905211</v>
      </c>
      <c r="B369" s="201" t="s">
        <v>1775</v>
      </c>
      <c r="C369" s="17" t="s">
        <v>76</v>
      </c>
      <c r="D369" s="169">
        <v>4482324766452</v>
      </c>
      <c r="E369" s="18" t="s">
        <v>77</v>
      </c>
      <c r="F369" s="17" t="s">
        <v>78</v>
      </c>
      <c r="G369" s="17" t="s">
        <v>14</v>
      </c>
      <c r="H369" s="152" t="s">
        <v>684</v>
      </c>
      <c r="I369" s="159" t="s">
        <v>97</v>
      </c>
      <c r="J369" s="159" t="s">
        <v>106</v>
      </c>
      <c r="K369" s="226" t="s">
        <v>108</v>
      </c>
      <c r="L369" s="159" t="s">
        <v>82</v>
      </c>
      <c r="M369" s="159" t="s">
        <v>131</v>
      </c>
      <c r="N369" s="167" t="s">
        <v>1396</v>
      </c>
      <c r="O369" s="168">
        <v>117736520</v>
      </c>
      <c r="P369" s="154">
        <v>42755321</v>
      </c>
      <c r="Q369" s="159" t="s">
        <v>1383</v>
      </c>
      <c r="R369" s="159" t="s">
        <v>84</v>
      </c>
      <c r="S369" s="153">
        <v>41625</v>
      </c>
      <c r="T369" s="154">
        <v>70079155</v>
      </c>
      <c r="U369" s="159" t="s">
        <v>1588</v>
      </c>
      <c r="V369" s="159" t="s">
        <v>85</v>
      </c>
      <c r="W369" s="159" t="s">
        <v>86</v>
      </c>
      <c r="X369" s="159">
        <v>15</v>
      </c>
      <c r="Y369" s="159" t="s">
        <v>88</v>
      </c>
      <c r="Z369" s="168">
        <v>7101190</v>
      </c>
      <c r="AA369" s="159" t="s">
        <v>87</v>
      </c>
      <c r="AB369" s="153">
        <v>41625</v>
      </c>
      <c r="AC369" s="153">
        <v>41639</v>
      </c>
      <c r="AD369" s="159" t="s">
        <v>87</v>
      </c>
      <c r="AE369" s="160"/>
      <c r="AF369" s="160"/>
      <c r="AG369" s="161"/>
      <c r="AH369" s="161"/>
      <c r="AI369" s="161"/>
      <c r="AJ369" s="161"/>
      <c r="AK369" s="175">
        <v>41498</v>
      </c>
      <c r="AL369" s="175">
        <v>41640</v>
      </c>
      <c r="AM369" s="175">
        <v>42004</v>
      </c>
      <c r="AN369" s="168">
        <v>82230572</v>
      </c>
      <c r="AO369" s="168">
        <v>0</v>
      </c>
      <c r="AP369" s="168">
        <v>0</v>
      </c>
      <c r="AQ369" s="168">
        <v>82230572</v>
      </c>
    </row>
    <row r="370" spans="1:43" s="64" customFormat="1" ht="30.75" customHeight="1" x14ac:dyDescent="0.25">
      <c r="A370" s="17">
        <v>890905211</v>
      </c>
      <c r="B370" s="201" t="s">
        <v>1775</v>
      </c>
      <c r="C370" s="17" t="s">
        <v>76</v>
      </c>
      <c r="D370" s="169">
        <v>4482324766452</v>
      </c>
      <c r="E370" s="18" t="s">
        <v>77</v>
      </c>
      <c r="F370" s="17" t="s">
        <v>78</v>
      </c>
      <c r="G370" s="17" t="s">
        <v>14</v>
      </c>
      <c r="H370" s="152" t="s">
        <v>685</v>
      </c>
      <c r="I370" s="159" t="s">
        <v>92</v>
      </c>
      <c r="J370" s="159" t="s">
        <v>1</v>
      </c>
      <c r="K370" s="226" t="s">
        <v>103</v>
      </c>
      <c r="L370" s="159" t="s">
        <v>82</v>
      </c>
      <c r="M370" s="159" t="s">
        <v>131</v>
      </c>
      <c r="N370" s="167" t="s">
        <v>1397</v>
      </c>
      <c r="O370" s="168">
        <v>482930979</v>
      </c>
      <c r="P370" s="154">
        <v>35114505</v>
      </c>
      <c r="Q370" s="159" t="s">
        <v>1398</v>
      </c>
      <c r="R370" s="159" t="s">
        <v>84</v>
      </c>
      <c r="S370" s="153">
        <v>41625</v>
      </c>
      <c r="T370" s="262">
        <v>70079155</v>
      </c>
      <c r="U370" s="276" t="s">
        <v>1588</v>
      </c>
      <c r="V370" s="277" t="s">
        <v>85</v>
      </c>
      <c r="W370" s="159" t="s">
        <v>86</v>
      </c>
      <c r="X370" s="159">
        <v>15</v>
      </c>
      <c r="Y370" s="159" t="s">
        <v>88</v>
      </c>
      <c r="Z370" s="168">
        <v>44253181</v>
      </c>
      <c r="AA370" s="159" t="s">
        <v>87</v>
      </c>
      <c r="AB370" s="153">
        <v>41625</v>
      </c>
      <c r="AC370" s="153">
        <v>41639</v>
      </c>
      <c r="AD370" s="159" t="s">
        <v>87</v>
      </c>
      <c r="AE370" s="160"/>
      <c r="AF370" s="160"/>
      <c r="AG370" s="161"/>
      <c r="AH370" s="161"/>
      <c r="AI370" s="161"/>
      <c r="AJ370" s="161"/>
      <c r="AK370" s="175">
        <v>41498</v>
      </c>
      <c r="AL370" s="175">
        <v>41640</v>
      </c>
      <c r="AM370" s="175">
        <v>42004</v>
      </c>
      <c r="AN370" s="168">
        <v>335420377</v>
      </c>
      <c r="AO370" s="168">
        <v>0</v>
      </c>
      <c r="AP370" s="168">
        <v>0</v>
      </c>
      <c r="AQ370" s="168">
        <v>335420377</v>
      </c>
    </row>
    <row r="371" spans="1:43" s="64" customFormat="1" ht="30.75" customHeight="1" x14ac:dyDescent="0.25">
      <c r="A371" s="17">
        <v>890905211</v>
      </c>
      <c r="B371" s="201" t="s">
        <v>1775</v>
      </c>
      <c r="C371" s="17" t="s">
        <v>76</v>
      </c>
      <c r="D371" s="169">
        <v>4482324766452</v>
      </c>
      <c r="E371" s="18" t="s">
        <v>77</v>
      </c>
      <c r="F371" s="17" t="s">
        <v>78</v>
      </c>
      <c r="G371" s="17" t="s">
        <v>14</v>
      </c>
      <c r="H371" s="152" t="s">
        <v>686</v>
      </c>
      <c r="I371" s="159" t="s">
        <v>105</v>
      </c>
      <c r="J371" s="271" t="s">
        <v>80</v>
      </c>
      <c r="K371" s="226" t="s">
        <v>103</v>
      </c>
      <c r="L371" s="159" t="s">
        <v>82</v>
      </c>
      <c r="M371" s="159" t="s">
        <v>131</v>
      </c>
      <c r="N371" s="167" t="s">
        <v>1399</v>
      </c>
      <c r="O371" s="168">
        <v>2202358048</v>
      </c>
      <c r="P371" s="154">
        <v>900682915</v>
      </c>
      <c r="Q371" s="159" t="s">
        <v>1400</v>
      </c>
      <c r="R371" s="159" t="s">
        <v>91</v>
      </c>
      <c r="S371" s="153">
        <v>41625</v>
      </c>
      <c r="T371" s="154">
        <v>900685108</v>
      </c>
      <c r="U371" s="159" t="s">
        <v>1765</v>
      </c>
      <c r="V371" s="159" t="s">
        <v>85</v>
      </c>
      <c r="W371" s="159" t="s">
        <v>86</v>
      </c>
      <c r="X371" s="159">
        <v>15</v>
      </c>
      <c r="Y371" s="159" t="s">
        <v>88</v>
      </c>
      <c r="Z371" s="168">
        <v>345000000</v>
      </c>
      <c r="AA371" s="219"/>
      <c r="AB371" s="153"/>
      <c r="AC371" s="153"/>
      <c r="AD371" s="159" t="s">
        <v>87</v>
      </c>
      <c r="AE371" s="160"/>
      <c r="AF371" s="160"/>
      <c r="AG371" s="161"/>
      <c r="AH371" s="161"/>
      <c r="AI371" s="161"/>
      <c r="AJ371" s="161"/>
      <c r="AK371" s="175">
        <v>41498</v>
      </c>
      <c r="AL371" s="175">
        <v>41640</v>
      </c>
      <c r="AM371" s="175">
        <v>42004</v>
      </c>
      <c r="AN371" s="168">
        <v>1058358048</v>
      </c>
      <c r="AO371" s="168">
        <v>0</v>
      </c>
      <c r="AP371" s="168">
        <v>0</v>
      </c>
      <c r="AQ371" s="168">
        <v>1058358048</v>
      </c>
    </row>
    <row r="372" spans="1:43" s="64" customFormat="1" ht="30.75" customHeight="1" x14ac:dyDescent="0.25">
      <c r="A372" s="17">
        <v>890905211</v>
      </c>
      <c r="B372" s="201" t="s">
        <v>1775</v>
      </c>
      <c r="C372" s="17" t="s">
        <v>76</v>
      </c>
      <c r="D372" s="169">
        <v>4482324766452</v>
      </c>
      <c r="E372" s="18" t="s">
        <v>77</v>
      </c>
      <c r="F372" s="17" t="s">
        <v>78</v>
      </c>
      <c r="G372" s="17" t="s">
        <v>14</v>
      </c>
      <c r="H372" s="152" t="s">
        <v>687</v>
      </c>
      <c r="I372" s="159" t="s">
        <v>97</v>
      </c>
      <c r="J372" s="159" t="s">
        <v>106</v>
      </c>
      <c r="K372" s="226" t="s">
        <v>108</v>
      </c>
      <c r="L372" s="159" t="s">
        <v>82</v>
      </c>
      <c r="M372" s="159" t="s">
        <v>131</v>
      </c>
      <c r="N372" s="167" t="s">
        <v>1401</v>
      </c>
      <c r="O372" s="168">
        <v>391838720</v>
      </c>
      <c r="P372" s="154">
        <v>900534712</v>
      </c>
      <c r="Q372" s="159" t="s">
        <v>1402</v>
      </c>
      <c r="R372" s="159" t="s">
        <v>91</v>
      </c>
      <c r="S372" s="153">
        <v>41625</v>
      </c>
      <c r="T372" s="154">
        <v>70122951</v>
      </c>
      <c r="U372" s="159" t="s">
        <v>1589</v>
      </c>
      <c r="V372" s="159" t="s">
        <v>85</v>
      </c>
      <c r="W372" s="159" t="s">
        <v>86</v>
      </c>
      <c r="X372" s="159">
        <v>15</v>
      </c>
      <c r="Y372" s="159" t="s">
        <v>88</v>
      </c>
      <c r="Z372" s="168">
        <v>54990000</v>
      </c>
      <c r="AA372" s="159" t="s">
        <v>87</v>
      </c>
      <c r="AB372" s="153">
        <v>41625</v>
      </c>
      <c r="AC372" s="153">
        <v>41639</v>
      </c>
      <c r="AD372" s="159" t="s">
        <v>87</v>
      </c>
      <c r="AE372" s="160"/>
      <c r="AF372" s="160"/>
      <c r="AG372" s="161"/>
      <c r="AH372" s="161"/>
      <c r="AI372" s="161"/>
      <c r="AJ372" s="161"/>
      <c r="AK372" s="175">
        <v>41498</v>
      </c>
      <c r="AL372" s="175">
        <v>41640</v>
      </c>
      <c r="AM372" s="175">
        <v>42004</v>
      </c>
      <c r="AN372" s="168">
        <v>208538720</v>
      </c>
      <c r="AO372" s="168">
        <v>0</v>
      </c>
      <c r="AP372" s="168">
        <v>0</v>
      </c>
      <c r="AQ372" s="168">
        <v>208538720</v>
      </c>
    </row>
    <row r="373" spans="1:43" s="64" customFormat="1" ht="30.75" customHeight="1" x14ac:dyDescent="0.25">
      <c r="A373" s="17">
        <v>890905211</v>
      </c>
      <c r="B373" s="201" t="s">
        <v>1775</v>
      </c>
      <c r="C373" s="17" t="s">
        <v>76</v>
      </c>
      <c r="D373" s="169">
        <v>4482324766452</v>
      </c>
      <c r="E373" s="18" t="s">
        <v>77</v>
      </c>
      <c r="F373" s="17" t="s">
        <v>78</v>
      </c>
      <c r="G373" s="17" t="s">
        <v>14</v>
      </c>
      <c r="H373" s="152" t="s">
        <v>688</v>
      </c>
      <c r="I373" s="159" t="s">
        <v>79</v>
      </c>
      <c r="J373" s="271" t="s">
        <v>80</v>
      </c>
      <c r="K373" s="226" t="s">
        <v>1773</v>
      </c>
      <c r="L373" s="159" t="s">
        <v>82</v>
      </c>
      <c r="M373" s="159" t="s">
        <v>83</v>
      </c>
      <c r="N373" s="167" t="s">
        <v>1403</v>
      </c>
      <c r="O373" s="168">
        <v>205755000</v>
      </c>
      <c r="P373" s="154">
        <v>800119427</v>
      </c>
      <c r="Q373" s="159" t="s">
        <v>1404</v>
      </c>
      <c r="R373" s="159" t="s">
        <v>91</v>
      </c>
      <c r="S373" s="153">
        <v>41625</v>
      </c>
      <c r="T373" s="154">
        <v>71788820</v>
      </c>
      <c r="U373" s="159" t="s">
        <v>1471</v>
      </c>
      <c r="V373" s="159" t="s">
        <v>85</v>
      </c>
      <c r="W373" s="159" t="s">
        <v>86</v>
      </c>
      <c r="X373" s="159">
        <v>15</v>
      </c>
      <c r="Y373" s="159" t="s">
        <v>87</v>
      </c>
      <c r="Z373" s="168">
        <v>0</v>
      </c>
      <c r="AA373" s="159" t="s">
        <v>87</v>
      </c>
      <c r="AB373" s="153">
        <v>41625</v>
      </c>
      <c r="AC373" s="153">
        <v>41639</v>
      </c>
      <c r="AD373" s="159" t="s">
        <v>87</v>
      </c>
      <c r="AE373" s="153"/>
      <c r="AF373" s="153"/>
      <c r="AG373" s="161"/>
      <c r="AH373" s="161"/>
      <c r="AI373" s="161"/>
      <c r="AJ373" s="161"/>
      <c r="AK373" s="162"/>
      <c r="AL373" s="162"/>
      <c r="AM373" s="162"/>
      <c r="AN373" s="168"/>
      <c r="AO373" s="161"/>
      <c r="AP373" s="161"/>
      <c r="AQ373" s="161"/>
    </row>
    <row r="374" spans="1:43" s="64" customFormat="1" ht="30.75" customHeight="1" x14ac:dyDescent="0.25">
      <c r="A374" s="17">
        <v>890905211</v>
      </c>
      <c r="B374" s="201" t="s">
        <v>1775</v>
      </c>
      <c r="C374" s="17" t="s">
        <v>76</v>
      </c>
      <c r="D374" s="169">
        <v>4482324766452</v>
      </c>
      <c r="E374" s="18" t="s">
        <v>77</v>
      </c>
      <c r="F374" s="17" t="s">
        <v>78</v>
      </c>
      <c r="G374" s="17" t="s">
        <v>14</v>
      </c>
      <c r="H374" s="152" t="s">
        <v>689</v>
      </c>
      <c r="I374" s="159" t="s">
        <v>79</v>
      </c>
      <c r="J374" s="271" t="s">
        <v>80</v>
      </c>
      <c r="K374" s="226" t="s">
        <v>1773</v>
      </c>
      <c r="L374" s="159" t="s">
        <v>82</v>
      </c>
      <c r="M374" s="159" t="s">
        <v>83</v>
      </c>
      <c r="N374" s="167" t="s">
        <v>1405</v>
      </c>
      <c r="O374" s="168">
        <v>23924800</v>
      </c>
      <c r="P374" s="154">
        <v>43107705</v>
      </c>
      <c r="Q374" s="159" t="s">
        <v>1406</v>
      </c>
      <c r="R374" s="159" t="s">
        <v>84</v>
      </c>
      <c r="S374" s="153">
        <v>41625</v>
      </c>
      <c r="T374" s="154">
        <v>71788820</v>
      </c>
      <c r="U374" s="159" t="s">
        <v>1471</v>
      </c>
      <c r="V374" s="159" t="s">
        <v>85</v>
      </c>
      <c r="W374" s="159" t="s">
        <v>86</v>
      </c>
      <c r="X374" s="159">
        <v>15</v>
      </c>
      <c r="Y374" s="159" t="s">
        <v>87</v>
      </c>
      <c r="Z374" s="168">
        <v>0</v>
      </c>
      <c r="AA374" s="159" t="s">
        <v>87</v>
      </c>
      <c r="AB374" s="153">
        <v>41625</v>
      </c>
      <c r="AC374" s="153">
        <v>41639</v>
      </c>
      <c r="AD374" s="159" t="s">
        <v>87</v>
      </c>
      <c r="AE374" s="153"/>
      <c r="AF374" s="153"/>
      <c r="AG374" s="168"/>
      <c r="AH374" s="168"/>
      <c r="AI374" s="168"/>
      <c r="AJ374" s="168"/>
      <c r="AK374" s="162"/>
      <c r="AL374" s="162"/>
      <c r="AM374" s="162"/>
      <c r="AN374" s="168"/>
      <c r="AO374" s="161"/>
      <c r="AP374" s="161"/>
      <c r="AQ374" s="161"/>
    </row>
    <row r="375" spans="1:43" s="64" customFormat="1" ht="30.75" customHeight="1" x14ac:dyDescent="0.25">
      <c r="A375" s="17">
        <v>890905211</v>
      </c>
      <c r="B375" s="201" t="s">
        <v>1775</v>
      </c>
      <c r="C375" s="17" t="s">
        <v>76</v>
      </c>
      <c r="D375" s="169">
        <v>4482324766452</v>
      </c>
      <c r="E375" s="18" t="s">
        <v>77</v>
      </c>
      <c r="F375" s="17" t="s">
        <v>78</v>
      </c>
      <c r="G375" s="17" t="s">
        <v>14</v>
      </c>
      <c r="H375" s="152" t="s">
        <v>690</v>
      </c>
      <c r="I375" s="159" t="s">
        <v>79</v>
      </c>
      <c r="J375" s="271" t="s">
        <v>80</v>
      </c>
      <c r="K375" s="226" t="s">
        <v>1773</v>
      </c>
      <c r="L375" s="159" t="s">
        <v>82</v>
      </c>
      <c r="M375" s="159" t="s">
        <v>83</v>
      </c>
      <c r="N375" s="167" t="s">
        <v>1407</v>
      </c>
      <c r="O375" s="168">
        <v>79000000</v>
      </c>
      <c r="P375" s="154">
        <v>890900066</v>
      </c>
      <c r="Q375" s="159" t="s">
        <v>1408</v>
      </c>
      <c r="R375" s="159" t="s">
        <v>91</v>
      </c>
      <c r="S375" s="153">
        <v>41626</v>
      </c>
      <c r="T375" s="154">
        <v>71788820</v>
      </c>
      <c r="U375" s="159" t="s">
        <v>1471</v>
      </c>
      <c r="V375" s="159" t="s">
        <v>85</v>
      </c>
      <c r="W375" s="159" t="s">
        <v>86</v>
      </c>
      <c r="X375" s="159">
        <v>14</v>
      </c>
      <c r="Y375" s="159" t="s">
        <v>87</v>
      </c>
      <c r="Z375" s="168">
        <v>0</v>
      </c>
      <c r="AA375" s="159" t="s">
        <v>87</v>
      </c>
      <c r="AB375" s="153">
        <v>41626</v>
      </c>
      <c r="AC375" s="153">
        <v>41639</v>
      </c>
      <c r="AD375" s="159" t="s">
        <v>87</v>
      </c>
      <c r="AE375" s="153"/>
      <c r="AF375" s="153"/>
      <c r="AG375" s="168"/>
      <c r="AH375" s="161"/>
      <c r="AI375" s="161"/>
      <c r="AJ375" s="161"/>
      <c r="AK375" s="162"/>
      <c r="AL375" s="162"/>
      <c r="AM375" s="162"/>
      <c r="AN375" s="168"/>
      <c r="AO375" s="161"/>
      <c r="AP375" s="161"/>
      <c r="AQ375" s="161"/>
    </row>
    <row r="376" spans="1:43" s="64" customFormat="1" ht="30.75" customHeight="1" x14ac:dyDescent="0.25">
      <c r="A376" s="17">
        <v>890905211</v>
      </c>
      <c r="B376" s="201" t="s">
        <v>1775</v>
      </c>
      <c r="C376" s="17" t="s">
        <v>76</v>
      </c>
      <c r="D376" s="169">
        <v>4482324766452</v>
      </c>
      <c r="E376" s="18" t="s">
        <v>77</v>
      </c>
      <c r="F376" s="17" t="s">
        <v>78</v>
      </c>
      <c r="G376" s="17" t="s">
        <v>14</v>
      </c>
      <c r="H376" s="152" t="s">
        <v>691</v>
      </c>
      <c r="I376" s="159" t="s">
        <v>79</v>
      </c>
      <c r="J376" s="271" t="s">
        <v>80</v>
      </c>
      <c r="K376" s="226" t="s">
        <v>1773</v>
      </c>
      <c r="L376" s="159" t="s">
        <v>82</v>
      </c>
      <c r="M376" s="159" t="s">
        <v>83</v>
      </c>
      <c r="N376" s="167" t="s">
        <v>1407</v>
      </c>
      <c r="O376" s="168">
        <v>65134000</v>
      </c>
      <c r="P376" s="154">
        <v>800040014</v>
      </c>
      <c r="Q376" s="159" t="s">
        <v>1409</v>
      </c>
      <c r="R376" s="159" t="s">
        <v>91</v>
      </c>
      <c r="S376" s="153">
        <v>41626</v>
      </c>
      <c r="T376" s="154">
        <v>71788820</v>
      </c>
      <c r="U376" s="159" t="s">
        <v>1471</v>
      </c>
      <c r="V376" s="159" t="s">
        <v>85</v>
      </c>
      <c r="W376" s="159" t="s">
        <v>86</v>
      </c>
      <c r="X376" s="159">
        <v>14</v>
      </c>
      <c r="Y376" s="159" t="s">
        <v>87</v>
      </c>
      <c r="Z376" s="168">
        <v>0</v>
      </c>
      <c r="AA376" s="159" t="s">
        <v>87</v>
      </c>
      <c r="AB376" s="153">
        <v>41626</v>
      </c>
      <c r="AC376" s="153">
        <v>41639</v>
      </c>
      <c r="AD376" s="159" t="s">
        <v>87</v>
      </c>
      <c r="AE376" s="153"/>
      <c r="AF376" s="153"/>
      <c r="AG376" s="168"/>
      <c r="AH376" s="168"/>
      <c r="AI376" s="168"/>
      <c r="AJ376" s="168"/>
      <c r="AK376" s="162"/>
      <c r="AL376" s="162"/>
      <c r="AM376" s="162"/>
      <c r="AN376" s="168"/>
      <c r="AO376" s="161"/>
      <c r="AP376" s="161"/>
      <c r="AQ376" s="161"/>
    </row>
    <row r="377" spans="1:43" s="64" customFormat="1" ht="30.75" customHeight="1" x14ac:dyDescent="0.25">
      <c r="A377" s="17">
        <v>890905211</v>
      </c>
      <c r="B377" s="201" t="s">
        <v>1775</v>
      </c>
      <c r="C377" s="17" t="s">
        <v>76</v>
      </c>
      <c r="D377" s="169">
        <v>4482324766452</v>
      </c>
      <c r="E377" s="18" t="s">
        <v>77</v>
      </c>
      <c r="F377" s="17" t="s">
        <v>78</v>
      </c>
      <c r="G377" s="17" t="s">
        <v>14</v>
      </c>
      <c r="H377" s="152">
        <v>4600051880</v>
      </c>
      <c r="I377" s="159" t="s">
        <v>79</v>
      </c>
      <c r="J377" s="271" t="s">
        <v>80</v>
      </c>
      <c r="K377" s="226" t="s">
        <v>1774</v>
      </c>
      <c r="L377" s="159" t="s">
        <v>82</v>
      </c>
      <c r="M377" s="159" t="s">
        <v>83</v>
      </c>
      <c r="N377" s="167" t="s">
        <v>1410</v>
      </c>
      <c r="O377" s="168">
        <v>17940480</v>
      </c>
      <c r="P377" s="154">
        <v>98521453</v>
      </c>
      <c r="Q377" s="159" t="s">
        <v>1411</v>
      </c>
      <c r="R377" s="159" t="s">
        <v>84</v>
      </c>
      <c r="S377" s="153">
        <v>41626</v>
      </c>
      <c r="T377" s="154">
        <v>71788820</v>
      </c>
      <c r="U377" s="159" t="s">
        <v>1471</v>
      </c>
      <c r="V377" s="159" t="s">
        <v>85</v>
      </c>
      <c r="W377" s="159" t="s">
        <v>86</v>
      </c>
      <c r="X377" s="159">
        <v>14</v>
      </c>
      <c r="Y377" s="159" t="s">
        <v>87</v>
      </c>
      <c r="Z377" s="168">
        <v>0</v>
      </c>
      <c r="AA377" s="159" t="s">
        <v>87</v>
      </c>
      <c r="AB377" s="153">
        <v>41626</v>
      </c>
      <c r="AC377" s="153">
        <v>41639</v>
      </c>
      <c r="AD377" s="159" t="s">
        <v>87</v>
      </c>
      <c r="AE377" s="153"/>
      <c r="AF377" s="153"/>
      <c r="AG377" s="161"/>
      <c r="AH377" s="161"/>
      <c r="AI377" s="161"/>
      <c r="AJ377" s="161"/>
      <c r="AK377" s="162"/>
      <c r="AL377" s="162"/>
      <c r="AM377" s="162"/>
      <c r="AN377" s="168"/>
      <c r="AO377" s="161"/>
      <c r="AP377" s="161"/>
      <c r="AQ377" s="161"/>
    </row>
    <row r="378" spans="1:43" s="64" customFormat="1" ht="30.75" customHeight="1" x14ac:dyDescent="0.25">
      <c r="A378" s="17">
        <v>890905211</v>
      </c>
      <c r="B378" s="201" t="s">
        <v>1775</v>
      </c>
      <c r="C378" s="17" t="s">
        <v>76</v>
      </c>
      <c r="D378" s="169">
        <v>4482324766452</v>
      </c>
      <c r="E378" s="18" t="s">
        <v>77</v>
      </c>
      <c r="F378" s="17" t="s">
        <v>78</v>
      </c>
      <c r="G378" s="17" t="s">
        <v>14</v>
      </c>
      <c r="H378" s="152">
        <v>4600051894</v>
      </c>
      <c r="I378" s="159" t="s">
        <v>92</v>
      </c>
      <c r="J378" s="159" t="s">
        <v>1</v>
      </c>
      <c r="K378" s="226" t="s">
        <v>95</v>
      </c>
      <c r="L378" s="159" t="s">
        <v>82</v>
      </c>
      <c r="M378" s="159" t="s">
        <v>83</v>
      </c>
      <c r="N378" s="167" t="s">
        <v>1488</v>
      </c>
      <c r="O378" s="168">
        <v>111936076</v>
      </c>
      <c r="P378" s="154">
        <v>900080875</v>
      </c>
      <c r="Q378" s="159" t="s">
        <v>1504</v>
      </c>
      <c r="R378" s="159" t="s">
        <v>91</v>
      </c>
      <c r="S378" s="153">
        <v>41627</v>
      </c>
      <c r="T378" s="154">
        <v>43570609</v>
      </c>
      <c r="U378" s="159" t="s">
        <v>1515</v>
      </c>
      <c r="V378" s="159" t="s">
        <v>85</v>
      </c>
      <c r="W378" s="159" t="s">
        <v>86</v>
      </c>
      <c r="X378" s="159">
        <v>13</v>
      </c>
      <c r="Y378" s="159" t="s">
        <v>87</v>
      </c>
      <c r="Z378" s="168">
        <v>0</v>
      </c>
      <c r="AA378" s="159" t="s">
        <v>87</v>
      </c>
      <c r="AB378" s="153">
        <v>41627</v>
      </c>
      <c r="AC378" s="153">
        <v>41639</v>
      </c>
      <c r="AD378" s="159" t="s">
        <v>88</v>
      </c>
      <c r="AE378" s="153"/>
      <c r="AF378" s="153"/>
      <c r="AG378" s="161"/>
      <c r="AH378" s="161"/>
      <c r="AI378" s="161"/>
      <c r="AJ378" s="161"/>
      <c r="AK378" s="162"/>
      <c r="AL378" s="162"/>
      <c r="AM378" s="162"/>
      <c r="AN378" s="168"/>
      <c r="AO378" s="162"/>
      <c r="AP378" s="162"/>
      <c r="AQ378" s="162"/>
    </row>
    <row r="379" spans="1:43" s="64" customFormat="1" ht="30.75" customHeight="1" x14ac:dyDescent="0.25">
      <c r="A379" s="17">
        <v>890905211</v>
      </c>
      <c r="B379" s="201" t="s">
        <v>1775</v>
      </c>
      <c r="C379" s="17" t="s">
        <v>76</v>
      </c>
      <c r="D379" s="169">
        <v>4482324766452</v>
      </c>
      <c r="E379" s="18" t="s">
        <v>77</v>
      </c>
      <c r="F379" s="17" t="s">
        <v>78</v>
      </c>
      <c r="G379" s="17" t="s">
        <v>14</v>
      </c>
      <c r="H379" s="152" t="s">
        <v>1475</v>
      </c>
      <c r="I379" s="159" t="s">
        <v>79</v>
      </c>
      <c r="J379" s="271" t="s">
        <v>80</v>
      </c>
      <c r="K379" s="226" t="s">
        <v>107</v>
      </c>
      <c r="L379" s="159" t="s">
        <v>82</v>
      </c>
      <c r="M379" s="159" t="s">
        <v>131</v>
      </c>
      <c r="N379" s="167" t="s">
        <v>1489</v>
      </c>
      <c r="O379" s="168">
        <v>15000000</v>
      </c>
      <c r="P379" s="154">
        <v>811006525</v>
      </c>
      <c r="Q379" s="159" t="s">
        <v>1505</v>
      </c>
      <c r="R379" s="159" t="s">
        <v>91</v>
      </c>
      <c r="S379" s="153">
        <v>41627</v>
      </c>
      <c r="T379" s="154">
        <v>71686518</v>
      </c>
      <c r="U379" s="159" t="s">
        <v>1453</v>
      </c>
      <c r="V379" s="159" t="s">
        <v>85</v>
      </c>
      <c r="W379" s="159" t="s">
        <v>86</v>
      </c>
      <c r="X379" s="159">
        <v>13</v>
      </c>
      <c r="Y379" s="159" t="s">
        <v>87</v>
      </c>
      <c r="Z379" s="168">
        <v>0</v>
      </c>
      <c r="AA379" s="159" t="s">
        <v>87</v>
      </c>
      <c r="AB379" s="153">
        <v>41627</v>
      </c>
      <c r="AC379" s="153">
        <v>41639</v>
      </c>
      <c r="AD379" s="159" t="s">
        <v>87</v>
      </c>
      <c r="AE379" s="153"/>
      <c r="AF379" s="153"/>
      <c r="AG379" s="161"/>
      <c r="AH379" s="161"/>
      <c r="AI379" s="161"/>
      <c r="AJ379" s="161"/>
      <c r="AK379" s="162"/>
      <c r="AL379" s="162"/>
      <c r="AM379" s="162"/>
      <c r="AN379" s="168"/>
      <c r="AO379" s="161"/>
      <c r="AP379" s="161"/>
      <c r="AQ379" s="161"/>
    </row>
    <row r="380" spans="1:43" s="64" customFormat="1" ht="30.75" customHeight="1" x14ac:dyDescent="0.25">
      <c r="A380" s="17">
        <v>890905211</v>
      </c>
      <c r="B380" s="201" t="s">
        <v>1775</v>
      </c>
      <c r="C380" s="17" t="s">
        <v>76</v>
      </c>
      <c r="D380" s="169">
        <v>4482324766452</v>
      </c>
      <c r="E380" s="18" t="s">
        <v>77</v>
      </c>
      <c r="F380" s="17" t="s">
        <v>78</v>
      </c>
      <c r="G380" s="17" t="s">
        <v>14</v>
      </c>
      <c r="H380" s="152" t="s">
        <v>1476</v>
      </c>
      <c r="I380" s="159" t="s">
        <v>105</v>
      </c>
      <c r="J380" s="271" t="s">
        <v>80</v>
      </c>
      <c r="K380" s="226" t="s">
        <v>103</v>
      </c>
      <c r="L380" s="159" t="s">
        <v>82</v>
      </c>
      <c r="M380" s="159" t="s">
        <v>131</v>
      </c>
      <c r="N380" s="167" t="s">
        <v>1490</v>
      </c>
      <c r="O380" s="168">
        <v>594496096</v>
      </c>
      <c r="P380" s="154">
        <v>900682559</v>
      </c>
      <c r="Q380" s="159" t="s">
        <v>1698</v>
      </c>
      <c r="R380" s="159" t="s">
        <v>91</v>
      </c>
      <c r="S380" s="153">
        <v>41627</v>
      </c>
      <c r="T380" s="154"/>
      <c r="U380" s="274" t="s">
        <v>1779</v>
      </c>
      <c r="V380" s="275" t="s">
        <v>111</v>
      </c>
      <c r="W380" s="159" t="s">
        <v>86</v>
      </c>
      <c r="X380" s="159">
        <v>13</v>
      </c>
      <c r="Y380" s="159" t="s">
        <v>88</v>
      </c>
      <c r="Z380" s="168">
        <v>55605395</v>
      </c>
      <c r="AA380" s="219"/>
      <c r="AB380" s="153"/>
      <c r="AC380" s="153"/>
      <c r="AD380" s="159" t="s">
        <v>87</v>
      </c>
      <c r="AE380" s="153"/>
      <c r="AF380" s="153"/>
      <c r="AG380" s="161"/>
      <c r="AH380" s="161"/>
      <c r="AI380" s="161"/>
      <c r="AJ380" s="161"/>
      <c r="AK380" s="175">
        <v>41498</v>
      </c>
      <c r="AL380" s="175">
        <v>41640</v>
      </c>
      <c r="AM380" s="175">
        <v>42004</v>
      </c>
      <c r="AN380" s="168">
        <v>409144780</v>
      </c>
      <c r="AO380" s="168">
        <v>0</v>
      </c>
      <c r="AP380" s="168">
        <v>0</v>
      </c>
      <c r="AQ380" s="168">
        <v>409144780</v>
      </c>
    </row>
    <row r="381" spans="1:43" s="64" customFormat="1" ht="30.75" customHeight="1" x14ac:dyDescent="0.25">
      <c r="A381" s="17">
        <v>890905211</v>
      </c>
      <c r="B381" s="201" t="s">
        <v>1775</v>
      </c>
      <c r="C381" s="17" t="s">
        <v>76</v>
      </c>
      <c r="D381" s="169">
        <v>4482324766452</v>
      </c>
      <c r="E381" s="18" t="s">
        <v>77</v>
      </c>
      <c r="F381" s="17" t="s">
        <v>78</v>
      </c>
      <c r="G381" s="17" t="s">
        <v>14</v>
      </c>
      <c r="H381" s="152" t="s">
        <v>1477</v>
      </c>
      <c r="I381" s="159" t="s">
        <v>92</v>
      </c>
      <c r="J381" s="159" t="s">
        <v>1</v>
      </c>
      <c r="K381" s="226" t="s">
        <v>95</v>
      </c>
      <c r="L381" s="159" t="s">
        <v>82</v>
      </c>
      <c r="M381" s="159" t="s">
        <v>131</v>
      </c>
      <c r="N381" s="167" t="s">
        <v>1491</v>
      </c>
      <c r="O381" s="168">
        <v>184080000</v>
      </c>
      <c r="P381" s="154">
        <v>860001307</v>
      </c>
      <c r="Q381" s="159" t="s">
        <v>1506</v>
      </c>
      <c r="R381" s="159" t="s">
        <v>91</v>
      </c>
      <c r="S381" s="153">
        <v>41627</v>
      </c>
      <c r="T381" s="154">
        <v>70720322</v>
      </c>
      <c r="U381" s="159" t="s">
        <v>1466</v>
      </c>
      <c r="V381" s="159" t="s">
        <v>85</v>
      </c>
      <c r="W381" s="159" t="s">
        <v>86</v>
      </c>
      <c r="X381" s="159">
        <v>13</v>
      </c>
      <c r="Y381" s="159" t="s">
        <v>88</v>
      </c>
      <c r="Z381" s="168">
        <v>55224000</v>
      </c>
      <c r="AA381" s="159" t="s">
        <v>87</v>
      </c>
      <c r="AB381" s="153">
        <v>41627</v>
      </c>
      <c r="AC381" s="153">
        <v>41639</v>
      </c>
      <c r="AD381" s="159" t="s">
        <v>87</v>
      </c>
      <c r="AE381" s="153"/>
      <c r="AF381" s="153"/>
      <c r="AG381" s="161"/>
      <c r="AH381" s="161"/>
      <c r="AI381" s="161"/>
      <c r="AJ381" s="161"/>
      <c r="AK381" s="175"/>
      <c r="AL381" s="175"/>
      <c r="AM381" s="175"/>
      <c r="AN381" s="168"/>
      <c r="AO381" s="161"/>
      <c r="AP381" s="161"/>
      <c r="AQ381" s="161"/>
    </row>
    <row r="382" spans="1:43" s="64" customFormat="1" ht="30.75" customHeight="1" x14ac:dyDescent="0.25">
      <c r="A382" s="17">
        <v>890905211</v>
      </c>
      <c r="B382" s="201" t="s">
        <v>1775</v>
      </c>
      <c r="C382" s="17" t="s">
        <v>76</v>
      </c>
      <c r="D382" s="169">
        <v>4482324766452</v>
      </c>
      <c r="E382" s="18" t="s">
        <v>77</v>
      </c>
      <c r="F382" s="17" t="s">
        <v>78</v>
      </c>
      <c r="G382" s="17" t="s">
        <v>14</v>
      </c>
      <c r="H382" s="152" t="s">
        <v>1478</v>
      </c>
      <c r="I382" s="159" t="s">
        <v>105</v>
      </c>
      <c r="J382" s="271" t="s">
        <v>80</v>
      </c>
      <c r="K382" s="226" t="s">
        <v>103</v>
      </c>
      <c r="L382" s="159" t="s">
        <v>82</v>
      </c>
      <c r="M382" s="159" t="s">
        <v>131</v>
      </c>
      <c r="N382" s="167" t="s">
        <v>1492</v>
      </c>
      <c r="O382" s="168">
        <v>1106107108</v>
      </c>
      <c r="P382" s="154">
        <v>900683653</v>
      </c>
      <c r="Q382" s="159" t="s">
        <v>1507</v>
      </c>
      <c r="R382" s="159" t="s">
        <v>91</v>
      </c>
      <c r="S382" s="153">
        <v>41627</v>
      </c>
      <c r="T382" s="154"/>
      <c r="U382" s="274"/>
      <c r="V382" s="275" t="s">
        <v>111</v>
      </c>
      <c r="W382" s="159" t="s">
        <v>86</v>
      </c>
      <c r="X382" s="159">
        <v>13</v>
      </c>
      <c r="Y382" s="159" t="s">
        <v>88</v>
      </c>
      <c r="Z382" s="168">
        <v>82570606</v>
      </c>
      <c r="AA382" s="219"/>
      <c r="AB382" s="153"/>
      <c r="AC382" s="153"/>
      <c r="AD382" s="159" t="s">
        <v>87</v>
      </c>
      <c r="AE382" s="153"/>
      <c r="AF382" s="153"/>
      <c r="AG382" s="161"/>
      <c r="AH382" s="161"/>
      <c r="AI382" s="161"/>
      <c r="AJ382" s="161"/>
      <c r="AK382" s="175">
        <v>41498</v>
      </c>
      <c r="AL382" s="175">
        <v>41640</v>
      </c>
      <c r="AM382" s="175">
        <v>42004</v>
      </c>
      <c r="AN382" s="168">
        <v>830871754</v>
      </c>
      <c r="AO382" s="168">
        <v>0</v>
      </c>
      <c r="AP382" s="168">
        <v>0</v>
      </c>
      <c r="AQ382" s="168">
        <v>830871754</v>
      </c>
    </row>
    <row r="383" spans="1:43" s="64" customFormat="1" ht="30.75" customHeight="1" x14ac:dyDescent="0.25">
      <c r="A383" s="17">
        <v>890905211</v>
      </c>
      <c r="B383" s="201" t="s">
        <v>1775</v>
      </c>
      <c r="C383" s="17" t="s">
        <v>76</v>
      </c>
      <c r="D383" s="169">
        <v>4482324766452</v>
      </c>
      <c r="E383" s="18" t="s">
        <v>77</v>
      </c>
      <c r="F383" s="17" t="s">
        <v>78</v>
      </c>
      <c r="G383" s="17" t="s">
        <v>14</v>
      </c>
      <c r="H383" s="152" t="s">
        <v>1479</v>
      </c>
      <c r="I383" s="159" t="s">
        <v>105</v>
      </c>
      <c r="J383" s="271" t="s">
        <v>80</v>
      </c>
      <c r="K383" s="226" t="s">
        <v>103</v>
      </c>
      <c r="L383" s="159" t="s">
        <v>82</v>
      </c>
      <c r="M383" s="159" t="s">
        <v>131</v>
      </c>
      <c r="N383" s="167" t="s">
        <v>1493</v>
      </c>
      <c r="O383" s="168">
        <v>2069245737</v>
      </c>
      <c r="P383" s="154">
        <v>900683160</v>
      </c>
      <c r="Q383" s="159" t="s">
        <v>1508</v>
      </c>
      <c r="R383" s="159" t="s">
        <v>91</v>
      </c>
      <c r="S383" s="153">
        <v>41628</v>
      </c>
      <c r="T383" s="266">
        <v>900685433</v>
      </c>
      <c r="U383" s="270" t="s">
        <v>1783</v>
      </c>
      <c r="V383" s="275" t="s">
        <v>111</v>
      </c>
      <c r="W383" s="159" t="s">
        <v>86</v>
      </c>
      <c r="X383" s="159">
        <v>12</v>
      </c>
      <c r="Y383" s="159" t="s">
        <v>88</v>
      </c>
      <c r="Z383" s="168">
        <v>416302926</v>
      </c>
      <c r="AA383" s="219"/>
      <c r="AB383" s="153"/>
      <c r="AC383" s="153"/>
      <c r="AD383" s="159" t="s">
        <v>87</v>
      </c>
      <c r="AE383" s="153"/>
      <c r="AF383" s="153"/>
      <c r="AG383" s="161"/>
      <c r="AH383" s="161"/>
      <c r="AI383" s="161"/>
      <c r="AJ383" s="161"/>
      <c r="AK383" s="175">
        <v>41498</v>
      </c>
      <c r="AL383" s="175">
        <v>41640</v>
      </c>
      <c r="AM383" s="175">
        <v>42004</v>
      </c>
      <c r="AN383" s="168">
        <v>681569317</v>
      </c>
      <c r="AO383" s="168">
        <v>0</v>
      </c>
      <c r="AP383" s="168">
        <v>0</v>
      </c>
      <c r="AQ383" s="168">
        <v>681569317</v>
      </c>
    </row>
    <row r="384" spans="1:43" s="64" customFormat="1" ht="30.75" customHeight="1" x14ac:dyDescent="0.25">
      <c r="A384" s="17">
        <v>890905211</v>
      </c>
      <c r="B384" s="201" t="s">
        <v>1775</v>
      </c>
      <c r="C384" s="17" t="s">
        <v>76</v>
      </c>
      <c r="D384" s="169">
        <v>4482324766452</v>
      </c>
      <c r="E384" s="18" t="s">
        <v>77</v>
      </c>
      <c r="F384" s="17" t="s">
        <v>78</v>
      </c>
      <c r="G384" s="17" t="s">
        <v>14</v>
      </c>
      <c r="H384" s="152" t="s">
        <v>1480</v>
      </c>
      <c r="I384" s="159" t="s">
        <v>97</v>
      </c>
      <c r="J384" s="159" t="s">
        <v>106</v>
      </c>
      <c r="K384" s="226" t="s">
        <v>98</v>
      </c>
      <c r="L384" s="159" t="s">
        <v>82</v>
      </c>
      <c r="M384" s="159" t="s">
        <v>131</v>
      </c>
      <c r="N384" s="167" t="s">
        <v>1494</v>
      </c>
      <c r="O384" s="168">
        <v>161197853</v>
      </c>
      <c r="P384" s="154">
        <v>900579743</v>
      </c>
      <c r="Q384" s="159" t="s">
        <v>1509</v>
      </c>
      <c r="R384" s="159" t="s">
        <v>91</v>
      </c>
      <c r="S384" s="153">
        <v>41628</v>
      </c>
      <c r="T384" s="154">
        <v>71638995</v>
      </c>
      <c r="U384" s="159" t="s">
        <v>1516</v>
      </c>
      <c r="V384" s="159" t="s">
        <v>85</v>
      </c>
      <c r="W384" s="159" t="s">
        <v>86</v>
      </c>
      <c r="X384" s="159">
        <v>12</v>
      </c>
      <c r="Y384" s="159" t="s">
        <v>88</v>
      </c>
      <c r="Z384" s="168">
        <v>58044107</v>
      </c>
      <c r="AA384" s="159" t="s">
        <v>87</v>
      </c>
      <c r="AB384" s="153">
        <v>41628</v>
      </c>
      <c r="AC384" s="153">
        <v>41639</v>
      </c>
      <c r="AD384" s="159" t="s">
        <v>87</v>
      </c>
      <c r="AE384" s="153"/>
      <c r="AF384" s="153"/>
      <c r="AG384" s="161"/>
      <c r="AH384" s="161"/>
      <c r="AI384" s="161"/>
      <c r="AJ384" s="161"/>
      <c r="AK384" s="175">
        <v>41498</v>
      </c>
      <c r="AL384" s="175">
        <v>41640</v>
      </c>
      <c r="AM384" s="175">
        <v>42004</v>
      </c>
      <c r="AN384" s="168">
        <v>16122917</v>
      </c>
      <c r="AO384" s="168">
        <v>0</v>
      </c>
      <c r="AP384" s="168">
        <v>0</v>
      </c>
      <c r="AQ384" s="168">
        <v>16122917</v>
      </c>
    </row>
    <row r="385" spans="1:43" s="64" customFormat="1" ht="30.75" customHeight="1" x14ac:dyDescent="0.25">
      <c r="A385" s="17">
        <v>890905211</v>
      </c>
      <c r="B385" s="201" t="s">
        <v>1775</v>
      </c>
      <c r="C385" s="17" t="s">
        <v>76</v>
      </c>
      <c r="D385" s="169">
        <v>4482324766452</v>
      </c>
      <c r="E385" s="18" t="s">
        <v>77</v>
      </c>
      <c r="F385" s="17" t="s">
        <v>78</v>
      </c>
      <c r="G385" s="17" t="s">
        <v>14</v>
      </c>
      <c r="H385" s="152" t="s">
        <v>1481</v>
      </c>
      <c r="I385" s="159" t="s">
        <v>105</v>
      </c>
      <c r="J385" s="271" t="s">
        <v>80</v>
      </c>
      <c r="K385" s="226" t="s">
        <v>103</v>
      </c>
      <c r="L385" s="159" t="s">
        <v>82</v>
      </c>
      <c r="M385" s="159" t="s">
        <v>131</v>
      </c>
      <c r="N385" s="167" t="s">
        <v>1495</v>
      </c>
      <c r="O385" s="168">
        <v>2789320341</v>
      </c>
      <c r="P385" s="154">
        <v>900683681</v>
      </c>
      <c r="Q385" s="159" t="s">
        <v>1510</v>
      </c>
      <c r="R385" s="159" t="s">
        <v>91</v>
      </c>
      <c r="S385" s="153">
        <v>41628</v>
      </c>
      <c r="T385" s="262">
        <v>900534712</v>
      </c>
      <c r="U385" s="159" t="s">
        <v>1737</v>
      </c>
      <c r="V385" s="275" t="s">
        <v>111</v>
      </c>
      <c r="W385" s="159" t="s">
        <v>86</v>
      </c>
      <c r="X385" s="159">
        <v>12</v>
      </c>
      <c r="Y385" s="159" t="s">
        <v>88</v>
      </c>
      <c r="Z385" s="168">
        <v>429077454</v>
      </c>
      <c r="AA385" s="159"/>
      <c r="AB385" s="153"/>
      <c r="AC385" s="153"/>
      <c r="AD385" s="159" t="s">
        <v>87</v>
      </c>
      <c r="AE385" s="153"/>
      <c r="AF385" s="153"/>
      <c r="AG385" s="161"/>
      <c r="AH385" s="161"/>
      <c r="AI385" s="161"/>
      <c r="AJ385" s="161"/>
      <c r="AK385" s="175">
        <v>41498</v>
      </c>
      <c r="AL385" s="175">
        <v>41640</v>
      </c>
      <c r="AM385" s="175">
        <v>42004</v>
      </c>
      <c r="AN385" s="168">
        <v>1430258179</v>
      </c>
      <c r="AO385" s="168">
        <v>0</v>
      </c>
      <c r="AP385" s="168">
        <v>0</v>
      </c>
      <c r="AQ385" s="168">
        <v>1430258179</v>
      </c>
    </row>
    <row r="386" spans="1:43" s="64" customFormat="1" ht="30.75" customHeight="1" x14ac:dyDescent="0.25">
      <c r="A386" s="17">
        <v>890905211</v>
      </c>
      <c r="B386" s="201" t="s">
        <v>1775</v>
      </c>
      <c r="C386" s="17" t="s">
        <v>76</v>
      </c>
      <c r="D386" s="169">
        <v>4482324766452</v>
      </c>
      <c r="E386" s="18" t="s">
        <v>77</v>
      </c>
      <c r="F386" s="17" t="s">
        <v>78</v>
      </c>
      <c r="G386" s="17" t="s">
        <v>14</v>
      </c>
      <c r="H386" s="152" t="s">
        <v>1482</v>
      </c>
      <c r="I386" s="159" t="s">
        <v>89</v>
      </c>
      <c r="J386" s="271" t="s">
        <v>80</v>
      </c>
      <c r="K386" s="226" t="s">
        <v>98</v>
      </c>
      <c r="L386" s="159" t="s">
        <v>82</v>
      </c>
      <c r="M386" s="159" t="s">
        <v>131</v>
      </c>
      <c r="N386" s="167" t="s">
        <v>1496</v>
      </c>
      <c r="O386" s="168">
        <v>43413000</v>
      </c>
      <c r="P386" s="154">
        <v>900682451</v>
      </c>
      <c r="Q386" s="159" t="s">
        <v>1511</v>
      </c>
      <c r="R386" s="159" t="s">
        <v>91</v>
      </c>
      <c r="S386" s="153">
        <v>41631</v>
      </c>
      <c r="T386" s="154">
        <v>71612257</v>
      </c>
      <c r="U386" s="159" t="s">
        <v>1426</v>
      </c>
      <c r="V386" s="275" t="s">
        <v>85</v>
      </c>
      <c r="W386" s="159" t="s">
        <v>86</v>
      </c>
      <c r="X386" s="159">
        <v>9</v>
      </c>
      <c r="Y386" s="159" t="s">
        <v>88</v>
      </c>
      <c r="Z386" s="168">
        <v>21706500</v>
      </c>
      <c r="AA386" s="159" t="s">
        <v>87</v>
      </c>
      <c r="AB386" s="153">
        <v>41631</v>
      </c>
      <c r="AC386" s="153">
        <v>41639</v>
      </c>
      <c r="AD386" s="159" t="s">
        <v>87</v>
      </c>
      <c r="AE386" s="153"/>
      <c r="AF386" s="153"/>
      <c r="AG386" s="161"/>
      <c r="AH386" s="161"/>
      <c r="AI386" s="161"/>
      <c r="AJ386" s="161"/>
      <c r="AK386" s="162"/>
      <c r="AL386" s="162"/>
      <c r="AM386" s="162"/>
      <c r="AN386" s="161"/>
      <c r="AO386" s="161"/>
      <c r="AP386" s="161"/>
      <c r="AQ386" s="161"/>
    </row>
    <row r="387" spans="1:43" s="64" customFormat="1" ht="30.75" customHeight="1" x14ac:dyDescent="0.25">
      <c r="A387" s="17">
        <v>890905211</v>
      </c>
      <c r="B387" s="201" t="s">
        <v>1775</v>
      </c>
      <c r="C387" s="17" t="s">
        <v>76</v>
      </c>
      <c r="D387" s="169">
        <v>4482324766452</v>
      </c>
      <c r="E387" s="18" t="s">
        <v>77</v>
      </c>
      <c r="F387" s="17" t="s">
        <v>78</v>
      </c>
      <c r="G387" s="17" t="s">
        <v>14</v>
      </c>
      <c r="H387" s="152" t="s">
        <v>1483</v>
      </c>
      <c r="I387" s="159" t="s">
        <v>97</v>
      </c>
      <c r="J387" s="159" t="s">
        <v>106</v>
      </c>
      <c r="K387" s="226" t="s">
        <v>98</v>
      </c>
      <c r="L387" s="159" t="s">
        <v>82</v>
      </c>
      <c r="M387" s="159" t="s">
        <v>131</v>
      </c>
      <c r="N387" s="167" t="s">
        <v>1497</v>
      </c>
      <c r="O387" s="168">
        <v>1183636160</v>
      </c>
      <c r="P387" s="154">
        <v>900683254</v>
      </c>
      <c r="Q387" s="159" t="s">
        <v>1512</v>
      </c>
      <c r="R387" s="159" t="s">
        <v>91</v>
      </c>
      <c r="S387" s="153">
        <v>41631</v>
      </c>
      <c r="T387" s="154">
        <v>43800951</v>
      </c>
      <c r="U387" s="159" t="s">
        <v>1517</v>
      </c>
      <c r="V387" s="275" t="s">
        <v>85</v>
      </c>
      <c r="W387" s="159" t="s">
        <v>86</v>
      </c>
      <c r="X387" s="159">
        <v>9</v>
      </c>
      <c r="Y387" s="159" t="s">
        <v>88</v>
      </c>
      <c r="Z387" s="168">
        <v>433147501</v>
      </c>
      <c r="AA387" s="159" t="s">
        <v>87</v>
      </c>
      <c r="AB387" s="153">
        <v>41631</v>
      </c>
      <c r="AC387" s="153">
        <v>41639</v>
      </c>
      <c r="AD387" s="159" t="s">
        <v>87</v>
      </c>
      <c r="AE387" s="153"/>
      <c r="AF387" s="153"/>
      <c r="AG387" s="161"/>
      <c r="AH387" s="161"/>
      <c r="AI387" s="161"/>
      <c r="AJ387" s="161"/>
      <c r="AK387" s="175">
        <v>41416</v>
      </c>
      <c r="AL387" s="175">
        <v>41640</v>
      </c>
      <c r="AM387" s="175">
        <v>42004</v>
      </c>
      <c r="AN387" s="168">
        <v>317427353</v>
      </c>
      <c r="AO387" s="168">
        <v>0</v>
      </c>
      <c r="AP387" s="168">
        <v>0</v>
      </c>
      <c r="AQ387" s="168">
        <v>317427353</v>
      </c>
    </row>
    <row r="388" spans="1:43" s="64" customFormat="1" ht="30.75" customHeight="1" x14ac:dyDescent="0.25">
      <c r="A388" s="17">
        <v>890905211</v>
      </c>
      <c r="B388" s="201" t="s">
        <v>1775</v>
      </c>
      <c r="C388" s="17" t="s">
        <v>76</v>
      </c>
      <c r="D388" s="169">
        <v>4482324766452</v>
      </c>
      <c r="E388" s="18" t="s">
        <v>77</v>
      </c>
      <c r="F388" s="17" t="s">
        <v>78</v>
      </c>
      <c r="G388" s="17" t="s">
        <v>14</v>
      </c>
      <c r="H388" s="152" t="s">
        <v>1484</v>
      </c>
      <c r="I388" s="159" t="s">
        <v>97</v>
      </c>
      <c r="J388" s="159" t="s">
        <v>106</v>
      </c>
      <c r="K388" s="226" t="s">
        <v>98</v>
      </c>
      <c r="L388" s="159" t="s">
        <v>82</v>
      </c>
      <c r="M388" s="159" t="s">
        <v>131</v>
      </c>
      <c r="N388" s="167" t="s">
        <v>1498</v>
      </c>
      <c r="O388" s="168">
        <v>894224860</v>
      </c>
      <c r="P388" s="154">
        <v>900630137</v>
      </c>
      <c r="Q388" s="159" t="s">
        <v>986</v>
      </c>
      <c r="R388" s="159" t="s">
        <v>91</v>
      </c>
      <c r="S388" s="153">
        <v>41631</v>
      </c>
      <c r="T388" s="154">
        <v>71650991</v>
      </c>
      <c r="U388" s="159" t="s">
        <v>1433</v>
      </c>
      <c r="V388" s="275" t="s">
        <v>85</v>
      </c>
      <c r="W388" s="159" t="s">
        <v>86</v>
      </c>
      <c r="X388" s="159">
        <v>9</v>
      </c>
      <c r="Y388" s="159" t="s">
        <v>88</v>
      </c>
      <c r="Z388" s="168">
        <v>34881806</v>
      </c>
      <c r="AA388" s="159" t="s">
        <v>87</v>
      </c>
      <c r="AB388" s="153">
        <v>41631</v>
      </c>
      <c r="AC388" s="153">
        <v>41639</v>
      </c>
      <c r="AD388" s="159" t="s">
        <v>87</v>
      </c>
      <c r="AE388" s="153"/>
      <c r="AF388" s="153"/>
      <c r="AG388" s="161"/>
      <c r="AH388" s="161"/>
      <c r="AI388" s="161"/>
      <c r="AJ388" s="161"/>
      <c r="AK388" s="175">
        <v>41416</v>
      </c>
      <c r="AL388" s="175">
        <v>41640</v>
      </c>
      <c r="AM388" s="175">
        <v>42004</v>
      </c>
      <c r="AN388" s="168">
        <v>626083700</v>
      </c>
      <c r="AO388" s="168">
        <v>0</v>
      </c>
      <c r="AP388" s="168">
        <v>0</v>
      </c>
      <c r="AQ388" s="168">
        <v>626083700</v>
      </c>
    </row>
    <row r="389" spans="1:43" s="64" customFormat="1" ht="30.75" customHeight="1" x14ac:dyDescent="0.25">
      <c r="A389" s="17">
        <v>890905211</v>
      </c>
      <c r="B389" s="201" t="s">
        <v>1775</v>
      </c>
      <c r="C389" s="17" t="s">
        <v>76</v>
      </c>
      <c r="D389" s="169">
        <v>4482324766452</v>
      </c>
      <c r="E389" s="18" t="s">
        <v>77</v>
      </c>
      <c r="F389" s="17" t="s">
        <v>78</v>
      </c>
      <c r="G389" s="17" t="s">
        <v>14</v>
      </c>
      <c r="H389" s="152" t="s">
        <v>1485</v>
      </c>
      <c r="I389" s="159" t="s">
        <v>97</v>
      </c>
      <c r="J389" s="159" t="s">
        <v>106</v>
      </c>
      <c r="K389" s="226" t="s">
        <v>108</v>
      </c>
      <c r="L389" s="159" t="s">
        <v>82</v>
      </c>
      <c r="M389" s="159" t="s">
        <v>131</v>
      </c>
      <c r="N389" s="167" t="s">
        <v>1499</v>
      </c>
      <c r="O389" s="168">
        <v>545870541</v>
      </c>
      <c r="P389" s="154">
        <v>900534712</v>
      </c>
      <c r="Q389" s="159" t="s">
        <v>1402</v>
      </c>
      <c r="R389" s="159" t="s">
        <v>91</v>
      </c>
      <c r="S389" s="153">
        <v>41631</v>
      </c>
      <c r="T389" s="154">
        <v>43061930</v>
      </c>
      <c r="U389" s="159" t="s">
        <v>1435</v>
      </c>
      <c r="V389" s="275" t="s">
        <v>85</v>
      </c>
      <c r="W389" s="159" t="s">
        <v>86</v>
      </c>
      <c r="X389" s="159">
        <v>9</v>
      </c>
      <c r="Y389" s="159" t="s">
        <v>88</v>
      </c>
      <c r="Z389" s="168">
        <v>54603202</v>
      </c>
      <c r="AA389" s="159" t="s">
        <v>87</v>
      </c>
      <c r="AB389" s="153">
        <v>41631</v>
      </c>
      <c r="AC389" s="153">
        <v>41639</v>
      </c>
      <c r="AD389" s="159" t="s">
        <v>87</v>
      </c>
      <c r="AE389" s="153"/>
      <c r="AF389" s="153"/>
      <c r="AG389" s="161"/>
      <c r="AH389" s="161"/>
      <c r="AI389" s="161"/>
      <c r="AJ389" s="161"/>
      <c r="AK389" s="175">
        <v>41498</v>
      </c>
      <c r="AL389" s="175">
        <v>41640</v>
      </c>
      <c r="AM389" s="175">
        <v>42004</v>
      </c>
      <c r="AN389" s="168">
        <v>273016012</v>
      </c>
      <c r="AO389" s="168">
        <v>0</v>
      </c>
      <c r="AP389" s="168">
        <v>0</v>
      </c>
      <c r="AQ389" s="168">
        <v>273016012</v>
      </c>
    </row>
    <row r="390" spans="1:43" s="64" customFormat="1" ht="30.75" customHeight="1" x14ac:dyDescent="0.25">
      <c r="A390" s="17">
        <v>890905211</v>
      </c>
      <c r="B390" s="201" t="s">
        <v>1775</v>
      </c>
      <c r="C390" s="17"/>
      <c r="D390" s="169">
        <v>4482324766452</v>
      </c>
      <c r="E390" s="18" t="s">
        <v>77</v>
      </c>
      <c r="F390" s="17" t="s">
        <v>78</v>
      </c>
      <c r="G390" s="17" t="s">
        <v>14</v>
      </c>
      <c r="H390" s="152">
        <v>4600051910</v>
      </c>
      <c r="I390" s="159" t="s">
        <v>89</v>
      </c>
      <c r="J390" s="271" t="s">
        <v>80</v>
      </c>
      <c r="K390" s="226" t="s">
        <v>108</v>
      </c>
      <c r="L390" s="159" t="s">
        <v>82</v>
      </c>
      <c r="M390" s="159" t="s">
        <v>83</v>
      </c>
      <c r="N390" s="167" t="s">
        <v>1500</v>
      </c>
      <c r="O390" s="168">
        <v>16800000</v>
      </c>
      <c r="P390" s="154">
        <v>830066509</v>
      </c>
      <c r="Q390" s="159" t="s">
        <v>1513</v>
      </c>
      <c r="R390" s="159" t="s">
        <v>91</v>
      </c>
      <c r="S390" s="153">
        <v>41631</v>
      </c>
      <c r="T390" s="154">
        <v>42973243</v>
      </c>
      <c r="U390" s="159" t="s">
        <v>1518</v>
      </c>
      <c r="V390" s="275" t="s">
        <v>85</v>
      </c>
      <c r="W390" s="159" t="s">
        <v>86</v>
      </c>
      <c r="X390" s="159">
        <v>358</v>
      </c>
      <c r="Y390" s="159" t="s">
        <v>87</v>
      </c>
      <c r="Z390" s="168">
        <v>0</v>
      </c>
      <c r="AA390" s="159" t="s">
        <v>87</v>
      </c>
      <c r="AB390" s="153">
        <v>41631</v>
      </c>
      <c r="AC390" s="153">
        <v>41988</v>
      </c>
      <c r="AD390" s="159" t="s">
        <v>88</v>
      </c>
      <c r="AE390" s="153"/>
      <c r="AF390" s="153"/>
      <c r="AG390" s="160"/>
      <c r="AH390" s="160"/>
      <c r="AI390" s="160"/>
      <c r="AJ390" s="160"/>
      <c r="AK390" s="160"/>
      <c r="AL390" s="160"/>
      <c r="AM390" s="160"/>
      <c r="AN390" s="160"/>
      <c r="AO390" s="160"/>
      <c r="AP390" s="160"/>
      <c r="AQ390" s="160"/>
    </row>
    <row r="391" spans="1:43" s="64" customFormat="1" ht="30.75" customHeight="1" x14ac:dyDescent="0.25">
      <c r="A391" s="17">
        <v>890905211</v>
      </c>
      <c r="B391" s="201" t="s">
        <v>1775</v>
      </c>
      <c r="C391" s="17" t="s">
        <v>76</v>
      </c>
      <c r="D391" s="169">
        <v>4482324766452</v>
      </c>
      <c r="E391" s="18" t="s">
        <v>77</v>
      </c>
      <c r="F391" s="17" t="s">
        <v>78</v>
      </c>
      <c r="G391" s="17" t="s">
        <v>14</v>
      </c>
      <c r="H391" s="152" t="s">
        <v>1486</v>
      </c>
      <c r="I391" s="159" t="s">
        <v>92</v>
      </c>
      <c r="J391" s="159" t="s">
        <v>1</v>
      </c>
      <c r="K391" s="226" t="s">
        <v>103</v>
      </c>
      <c r="L391" s="159" t="s">
        <v>82</v>
      </c>
      <c r="M391" s="159" t="s">
        <v>131</v>
      </c>
      <c r="N391" s="167" t="s">
        <v>1501</v>
      </c>
      <c r="O391" s="168">
        <v>392934307</v>
      </c>
      <c r="P391" s="154">
        <v>900604568</v>
      </c>
      <c r="Q391" s="159" t="s">
        <v>1778</v>
      </c>
      <c r="R391" s="159" t="s">
        <v>91</v>
      </c>
      <c r="S391" s="153">
        <v>41631</v>
      </c>
      <c r="T391" s="235">
        <v>1128270410</v>
      </c>
      <c r="U391" s="159" t="s">
        <v>1776</v>
      </c>
      <c r="V391" s="275" t="s">
        <v>85</v>
      </c>
      <c r="W391" s="159" t="s">
        <v>86</v>
      </c>
      <c r="X391" s="159">
        <v>9</v>
      </c>
      <c r="Y391" s="159" t="s">
        <v>88</v>
      </c>
      <c r="Z391" s="168">
        <v>144000000</v>
      </c>
      <c r="AA391" s="159" t="s">
        <v>87</v>
      </c>
      <c r="AB391" s="153">
        <v>41631</v>
      </c>
      <c r="AC391" s="153">
        <v>41639</v>
      </c>
      <c r="AD391" s="159" t="s">
        <v>87</v>
      </c>
      <c r="AE391" s="153"/>
      <c r="AF391" s="153"/>
      <c r="AG391" s="161"/>
      <c r="AH391" s="161"/>
      <c r="AI391" s="161"/>
      <c r="AJ391" s="161"/>
      <c r="AK391" s="175">
        <v>41498</v>
      </c>
      <c r="AL391" s="175">
        <v>41640</v>
      </c>
      <c r="AM391" s="175">
        <v>42004</v>
      </c>
      <c r="AN391" s="168">
        <v>40000000</v>
      </c>
      <c r="AO391" s="168">
        <v>0</v>
      </c>
      <c r="AP391" s="168">
        <v>0</v>
      </c>
      <c r="AQ391" s="168">
        <v>40000000</v>
      </c>
    </row>
    <row r="392" spans="1:43" s="64" customFormat="1" ht="30.75" customHeight="1" x14ac:dyDescent="0.25">
      <c r="A392" s="17">
        <v>890905211</v>
      </c>
      <c r="B392" s="201" t="s">
        <v>1775</v>
      </c>
      <c r="C392" s="17" t="s">
        <v>76</v>
      </c>
      <c r="D392" s="169">
        <v>4482324766452</v>
      </c>
      <c r="E392" s="18" t="s">
        <v>77</v>
      </c>
      <c r="F392" s="17" t="s">
        <v>78</v>
      </c>
      <c r="G392" s="17" t="s">
        <v>14</v>
      </c>
      <c r="H392" s="152" t="s">
        <v>1487</v>
      </c>
      <c r="I392" s="159" t="s">
        <v>97</v>
      </c>
      <c r="J392" s="159" t="s">
        <v>106</v>
      </c>
      <c r="K392" s="226" t="s">
        <v>98</v>
      </c>
      <c r="L392" s="159" t="s">
        <v>82</v>
      </c>
      <c r="M392" s="159" t="s">
        <v>131</v>
      </c>
      <c r="N392" s="167" t="s">
        <v>1502</v>
      </c>
      <c r="O392" s="168">
        <v>306780618</v>
      </c>
      <c r="P392" s="154">
        <v>900684699</v>
      </c>
      <c r="Q392" s="159" t="s">
        <v>1514</v>
      </c>
      <c r="R392" s="159" t="s">
        <v>91</v>
      </c>
      <c r="S392" s="153">
        <v>41631</v>
      </c>
      <c r="T392" s="154">
        <v>70878834</v>
      </c>
      <c r="U392" s="159" t="s">
        <v>1437</v>
      </c>
      <c r="V392" s="159" t="s">
        <v>85</v>
      </c>
      <c r="W392" s="159" t="s">
        <v>86</v>
      </c>
      <c r="X392" s="159">
        <v>9</v>
      </c>
      <c r="Y392" s="159" t="s">
        <v>88</v>
      </c>
      <c r="Z392" s="168">
        <v>21672000</v>
      </c>
      <c r="AA392" s="159" t="s">
        <v>87</v>
      </c>
      <c r="AB392" s="153">
        <v>41631</v>
      </c>
      <c r="AC392" s="153">
        <v>41639</v>
      </c>
      <c r="AD392" s="159" t="s">
        <v>87</v>
      </c>
      <c r="AE392" s="153"/>
      <c r="AF392" s="153"/>
      <c r="AG392" s="161"/>
      <c r="AH392" s="161"/>
      <c r="AI392" s="161"/>
      <c r="AJ392" s="161"/>
      <c r="AK392" s="175">
        <v>41416</v>
      </c>
      <c r="AL392" s="175">
        <v>41640</v>
      </c>
      <c r="AM392" s="175">
        <v>42004</v>
      </c>
      <c r="AN392" s="168">
        <v>203623425</v>
      </c>
      <c r="AO392" s="168">
        <v>0</v>
      </c>
      <c r="AP392" s="168">
        <v>0</v>
      </c>
      <c r="AQ392" s="168">
        <v>203623425</v>
      </c>
    </row>
    <row r="393" spans="1:43" s="64" customFormat="1" ht="30.75" customHeight="1" x14ac:dyDescent="0.25">
      <c r="A393" s="17">
        <v>890905211</v>
      </c>
      <c r="B393" s="201" t="s">
        <v>1775</v>
      </c>
      <c r="C393" s="17"/>
      <c r="D393" s="169">
        <v>4482324766452</v>
      </c>
      <c r="E393" s="18" t="s">
        <v>77</v>
      </c>
      <c r="F393" s="17" t="s">
        <v>78</v>
      </c>
      <c r="G393" s="17" t="s">
        <v>14</v>
      </c>
      <c r="H393" s="152">
        <v>4600051913</v>
      </c>
      <c r="I393" s="278"/>
      <c r="J393" s="271" t="s">
        <v>80</v>
      </c>
      <c r="K393" s="226" t="s">
        <v>150</v>
      </c>
      <c r="L393" s="159" t="s">
        <v>82</v>
      </c>
      <c r="M393" s="159" t="s">
        <v>96</v>
      </c>
      <c r="N393" s="167" t="s">
        <v>1503</v>
      </c>
      <c r="O393" s="168">
        <v>1500000</v>
      </c>
      <c r="P393" s="154">
        <v>811004659</v>
      </c>
      <c r="Q393" s="159" t="s">
        <v>873</v>
      </c>
      <c r="R393" s="159" t="s">
        <v>91</v>
      </c>
      <c r="S393" s="153">
        <v>41631</v>
      </c>
      <c r="T393" s="154">
        <v>71611813</v>
      </c>
      <c r="U393" s="159" t="s">
        <v>1413</v>
      </c>
      <c r="V393" s="159" t="s">
        <v>85</v>
      </c>
      <c r="W393" s="159" t="s">
        <v>86</v>
      </c>
      <c r="X393" s="159">
        <v>6</v>
      </c>
      <c r="Y393" s="159" t="s">
        <v>87</v>
      </c>
      <c r="Z393" s="168">
        <v>0</v>
      </c>
      <c r="AA393" s="159" t="s">
        <v>87</v>
      </c>
      <c r="AB393" s="153">
        <v>41631</v>
      </c>
      <c r="AC393" s="153">
        <v>41636</v>
      </c>
      <c r="AD393" s="159" t="s">
        <v>88</v>
      </c>
      <c r="AE393" s="153"/>
      <c r="AF393" s="153"/>
      <c r="AG393" s="160"/>
      <c r="AH393" s="160"/>
      <c r="AI393" s="160"/>
      <c r="AJ393" s="160"/>
      <c r="AK393" s="160"/>
      <c r="AL393" s="160"/>
      <c r="AM393" s="160"/>
      <c r="AN393" s="160"/>
      <c r="AO393" s="160"/>
      <c r="AP393" s="160"/>
      <c r="AQ393" s="160"/>
    </row>
    <row r="394" spans="1:43" s="64" customFormat="1" ht="30.75" customHeight="1" x14ac:dyDescent="0.25">
      <c r="A394" s="17">
        <v>890905211</v>
      </c>
      <c r="B394" s="201" t="s">
        <v>1775</v>
      </c>
      <c r="C394" s="17" t="s">
        <v>76</v>
      </c>
      <c r="D394" s="169">
        <v>4482324766452</v>
      </c>
      <c r="E394" s="18" t="s">
        <v>77</v>
      </c>
      <c r="F394" s="17" t="s">
        <v>78</v>
      </c>
      <c r="G394" s="17" t="s">
        <v>14</v>
      </c>
      <c r="H394" s="152" t="s">
        <v>1520</v>
      </c>
      <c r="I394" s="159" t="s">
        <v>92</v>
      </c>
      <c r="J394" s="159" t="s">
        <v>1</v>
      </c>
      <c r="K394" s="226" t="s">
        <v>95</v>
      </c>
      <c r="L394" s="159" t="s">
        <v>82</v>
      </c>
      <c r="M394" s="159" t="s">
        <v>83</v>
      </c>
      <c r="N394" s="167" t="s">
        <v>1524</v>
      </c>
      <c r="O394" s="168">
        <v>163774037</v>
      </c>
      <c r="P394" s="154">
        <v>890907848</v>
      </c>
      <c r="Q394" s="159" t="s">
        <v>1528</v>
      </c>
      <c r="R394" s="159" t="s">
        <v>91</v>
      </c>
      <c r="S394" s="153">
        <v>41621</v>
      </c>
      <c r="T394" s="154">
        <v>43570609</v>
      </c>
      <c r="U394" s="159" t="s">
        <v>1515</v>
      </c>
      <c r="V394" s="159" t="s">
        <v>85</v>
      </c>
      <c r="W394" s="159" t="s">
        <v>86</v>
      </c>
      <c r="X394" s="159">
        <v>19</v>
      </c>
      <c r="Y394" s="159" t="s">
        <v>87</v>
      </c>
      <c r="Z394" s="168">
        <v>0</v>
      </c>
      <c r="AA394" s="159" t="s">
        <v>87</v>
      </c>
      <c r="AB394" s="153">
        <v>41621</v>
      </c>
      <c r="AC394" s="153">
        <v>41639</v>
      </c>
      <c r="AD394" s="159" t="s">
        <v>88</v>
      </c>
      <c r="AE394" s="153"/>
      <c r="AF394" s="153"/>
      <c r="AG394" s="161"/>
      <c r="AH394" s="161"/>
      <c r="AI394" s="161"/>
      <c r="AJ394" s="161"/>
      <c r="AK394" s="162"/>
      <c r="AL394" s="162"/>
      <c r="AM394" s="162"/>
      <c r="AN394" s="162"/>
      <c r="AO394" s="162"/>
      <c r="AP394" s="162"/>
      <c r="AQ394" s="162"/>
    </row>
    <row r="395" spans="1:43" s="64" customFormat="1" ht="30.75" customHeight="1" x14ac:dyDescent="0.25">
      <c r="A395" s="17">
        <v>890905211</v>
      </c>
      <c r="B395" s="201" t="s">
        <v>1775</v>
      </c>
      <c r="C395" s="17" t="s">
        <v>76</v>
      </c>
      <c r="D395" s="169">
        <v>4482324766452</v>
      </c>
      <c r="E395" s="18" t="s">
        <v>77</v>
      </c>
      <c r="F395" s="17" t="s">
        <v>78</v>
      </c>
      <c r="G395" s="17" t="s">
        <v>14</v>
      </c>
      <c r="H395" s="152" t="s">
        <v>1521</v>
      </c>
      <c r="I395" s="159" t="s">
        <v>92</v>
      </c>
      <c r="J395" s="159" t="s">
        <v>1</v>
      </c>
      <c r="K395" s="226" t="s">
        <v>95</v>
      </c>
      <c r="L395" s="159" t="s">
        <v>82</v>
      </c>
      <c r="M395" s="159" t="s">
        <v>83</v>
      </c>
      <c r="N395" s="167" t="s">
        <v>1524</v>
      </c>
      <c r="O395" s="168">
        <v>52032742</v>
      </c>
      <c r="P395" s="154">
        <v>800205914</v>
      </c>
      <c r="Q395" s="159" t="s">
        <v>1529</v>
      </c>
      <c r="R395" s="159" t="s">
        <v>91</v>
      </c>
      <c r="S395" s="153">
        <v>41621</v>
      </c>
      <c r="T395" s="154">
        <v>43570609</v>
      </c>
      <c r="U395" s="159" t="s">
        <v>1515</v>
      </c>
      <c r="V395" s="159" t="s">
        <v>85</v>
      </c>
      <c r="W395" s="159" t="s">
        <v>86</v>
      </c>
      <c r="X395" s="159">
        <v>19</v>
      </c>
      <c r="Y395" s="159" t="s">
        <v>87</v>
      </c>
      <c r="Z395" s="168">
        <v>0</v>
      </c>
      <c r="AA395" s="159" t="s">
        <v>87</v>
      </c>
      <c r="AB395" s="153">
        <v>41621</v>
      </c>
      <c r="AC395" s="153">
        <v>41639</v>
      </c>
      <c r="AD395" s="159" t="s">
        <v>88</v>
      </c>
      <c r="AE395" s="153"/>
      <c r="AF395" s="153"/>
      <c r="AG395" s="161"/>
      <c r="AH395" s="161"/>
      <c r="AI395" s="161"/>
      <c r="AJ395" s="161"/>
      <c r="AK395" s="162"/>
      <c r="AL395" s="162"/>
      <c r="AM395" s="162"/>
      <c r="AN395" s="162"/>
      <c r="AO395" s="162"/>
      <c r="AP395" s="162"/>
      <c r="AQ395" s="162"/>
    </row>
    <row r="396" spans="1:43" s="64" customFormat="1" ht="30.75" customHeight="1" x14ac:dyDescent="0.25">
      <c r="A396" s="17">
        <v>890905211</v>
      </c>
      <c r="B396" s="201" t="s">
        <v>1775</v>
      </c>
      <c r="C396" s="17" t="s">
        <v>76</v>
      </c>
      <c r="D396" s="169">
        <v>4482324766452</v>
      </c>
      <c r="E396" s="18" t="s">
        <v>77</v>
      </c>
      <c r="F396" s="17" t="s">
        <v>78</v>
      </c>
      <c r="G396" s="17" t="s">
        <v>14</v>
      </c>
      <c r="H396" s="152" t="s">
        <v>1522</v>
      </c>
      <c r="I396" s="159" t="s">
        <v>92</v>
      </c>
      <c r="J396" s="159" t="s">
        <v>1</v>
      </c>
      <c r="K396" s="226" t="s">
        <v>95</v>
      </c>
      <c r="L396" s="159" t="s">
        <v>82</v>
      </c>
      <c r="M396" s="159" t="s">
        <v>83</v>
      </c>
      <c r="N396" s="167" t="s">
        <v>1524</v>
      </c>
      <c r="O396" s="168">
        <v>148255170</v>
      </c>
      <c r="P396" s="154">
        <v>900075062</v>
      </c>
      <c r="Q396" s="159" t="s">
        <v>1530</v>
      </c>
      <c r="R396" s="159" t="s">
        <v>91</v>
      </c>
      <c r="S396" s="153">
        <v>41621</v>
      </c>
      <c r="T396" s="154">
        <v>43570609</v>
      </c>
      <c r="U396" s="159" t="s">
        <v>1515</v>
      </c>
      <c r="V396" s="159" t="s">
        <v>85</v>
      </c>
      <c r="W396" s="159" t="s">
        <v>86</v>
      </c>
      <c r="X396" s="159">
        <v>19</v>
      </c>
      <c r="Y396" s="159" t="s">
        <v>87</v>
      </c>
      <c r="Z396" s="168">
        <v>0</v>
      </c>
      <c r="AA396" s="159" t="s">
        <v>87</v>
      </c>
      <c r="AB396" s="153">
        <v>41621</v>
      </c>
      <c r="AC396" s="153">
        <v>41639</v>
      </c>
      <c r="AD396" s="159" t="s">
        <v>88</v>
      </c>
      <c r="AE396" s="153"/>
      <c r="AF396" s="153"/>
      <c r="AG396" s="161"/>
      <c r="AH396" s="161"/>
      <c r="AI396" s="161"/>
      <c r="AJ396" s="161"/>
      <c r="AK396" s="162"/>
      <c r="AL396" s="162"/>
      <c r="AM396" s="162"/>
      <c r="AN396" s="162"/>
      <c r="AO396" s="162"/>
      <c r="AP396" s="162"/>
      <c r="AQ396" s="162"/>
    </row>
    <row r="397" spans="1:43" s="64" customFormat="1" ht="30.75" customHeight="1" x14ac:dyDescent="0.25">
      <c r="A397" s="17">
        <v>890905211</v>
      </c>
      <c r="B397" s="201" t="s">
        <v>1775</v>
      </c>
      <c r="C397" s="17" t="s">
        <v>76</v>
      </c>
      <c r="D397" s="169">
        <v>4482324766452</v>
      </c>
      <c r="E397" s="18" t="s">
        <v>77</v>
      </c>
      <c r="F397" s="17" t="s">
        <v>78</v>
      </c>
      <c r="G397" s="17" t="s">
        <v>14</v>
      </c>
      <c r="H397" s="152">
        <v>4600051849</v>
      </c>
      <c r="I397" s="159" t="s">
        <v>92</v>
      </c>
      <c r="J397" s="159" t="s">
        <v>1</v>
      </c>
      <c r="K397" s="226" t="s">
        <v>95</v>
      </c>
      <c r="L397" s="159" t="s">
        <v>82</v>
      </c>
      <c r="M397" s="159" t="s">
        <v>83</v>
      </c>
      <c r="N397" s="167" t="s">
        <v>1525</v>
      </c>
      <c r="O397" s="168">
        <v>50351095</v>
      </c>
      <c r="P397" s="154">
        <v>890937010</v>
      </c>
      <c r="Q397" s="159" t="s">
        <v>1531</v>
      </c>
      <c r="R397" s="159" t="s">
        <v>91</v>
      </c>
      <c r="S397" s="153">
        <v>41621</v>
      </c>
      <c r="T397" s="154">
        <v>43570609</v>
      </c>
      <c r="U397" s="159" t="s">
        <v>1515</v>
      </c>
      <c r="V397" s="159" t="s">
        <v>85</v>
      </c>
      <c r="W397" s="159" t="s">
        <v>86</v>
      </c>
      <c r="X397" s="159">
        <v>19</v>
      </c>
      <c r="Y397" s="159" t="s">
        <v>87</v>
      </c>
      <c r="Z397" s="168">
        <v>0</v>
      </c>
      <c r="AA397" s="159" t="s">
        <v>87</v>
      </c>
      <c r="AB397" s="153">
        <v>41621</v>
      </c>
      <c r="AC397" s="153">
        <v>41639</v>
      </c>
      <c r="AD397" s="159" t="s">
        <v>88</v>
      </c>
      <c r="AE397" s="153"/>
      <c r="AF397" s="153"/>
      <c r="AG397" s="161"/>
      <c r="AH397" s="161"/>
      <c r="AI397" s="161"/>
      <c r="AJ397" s="161"/>
      <c r="AK397" s="162"/>
      <c r="AL397" s="162"/>
      <c r="AM397" s="162"/>
      <c r="AN397" s="162"/>
      <c r="AO397" s="162"/>
      <c r="AP397" s="162"/>
      <c r="AQ397" s="162"/>
    </row>
    <row r="398" spans="1:43" s="64" customFormat="1" ht="30.75" customHeight="1" x14ac:dyDescent="0.25">
      <c r="A398" s="17">
        <v>890905211</v>
      </c>
      <c r="B398" s="201" t="s">
        <v>1775</v>
      </c>
      <c r="C398" s="17" t="s">
        <v>76</v>
      </c>
      <c r="D398" s="169">
        <v>4482324766452</v>
      </c>
      <c r="E398" s="18" t="s">
        <v>77</v>
      </c>
      <c r="F398" s="17" t="s">
        <v>78</v>
      </c>
      <c r="G398" s="17" t="s">
        <v>14</v>
      </c>
      <c r="H398" s="152">
        <v>4600051863</v>
      </c>
      <c r="I398" s="159" t="s">
        <v>92</v>
      </c>
      <c r="J398" s="159" t="s">
        <v>1</v>
      </c>
      <c r="K398" s="226" t="s">
        <v>95</v>
      </c>
      <c r="L398" s="159" t="s">
        <v>82</v>
      </c>
      <c r="M398" s="159" t="s">
        <v>83</v>
      </c>
      <c r="N398" s="167" t="s">
        <v>1526</v>
      </c>
      <c r="O398" s="168">
        <v>81200000</v>
      </c>
      <c r="P398" s="154">
        <v>800186596</v>
      </c>
      <c r="Q398" s="159" t="s">
        <v>1532</v>
      </c>
      <c r="R398" s="159" t="s">
        <v>91</v>
      </c>
      <c r="S398" s="153">
        <v>41625</v>
      </c>
      <c r="T398" s="154">
        <v>19491696</v>
      </c>
      <c r="U398" s="159" t="s">
        <v>1534</v>
      </c>
      <c r="V398" s="159" t="s">
        <v>85</v>
      </c>
      <c r="W398" s="159" t="s">
        <v>86</v>
      </c>
      <c r="X398" s="159">
        <v>15</v>
      </c>
      <c r="Y398" s="159" t="s">
        <v>87</v>
      </c>
      <c r="Z398" s="168">
        <v>0</v>
      </c>
      <c r="AA398" s="159" t="s">
        <v>87</v>
      </c>
      <c r="AB398" s="153">
        <v>41625</v>
      </c>
      <c r="AC398" s="153">
        <v>41639</v>
      </c>
      <c r="AD398" s="159" t="s">
        <v>87</v>
      </c>
      <c r="AE398" s="153"/>
      <c r="AF398" s="153"/>
      <c r="AG398" s="161"/>
      <c r="AH398" s="161"/>
      <c r="AI398" s="161"/>
      <c r="AJ398" s="161"/>
      <c r="AK398" s="162"/>
      <c r="AL398" s="162"/>
      <c r="AM398" s="162"/>
      <c r="AN398" s="162"/>
      <c r="AO398" s="162"/>
      <c r="AP398" s="162"/>
      <c r="AQ398" s="162"/>
    </row>
    <row r="399" spans="1:43" s="64" customFormat="1" ht="30.75" customHeight="1" x14ac:dyDescent="0.25">
      <c r="A399" s="17">
        <v>890905211</v>
      </c>
      <c r="B399" s="201" t="s">
        <v>1775</v>
      </c>
      <c r="C399" s="17" t="s">
        <v>76</v>
      </c>
      <c r="D399" s="169">
        <v>4482324766452</v>
      </c>
      <c r="E399" s="18" t="s">
        <v>77</v>
      </c>
      <c r="F399" s="17" t="s">
        <v>78</v>
      </c>
      <c r="G399" s="17" t="s">
        <v>14</v>
      </c>
      <c r="H399" s="152" t="s">
        <v>1523</v>
      </c>
      <c r="I399" s="159" t="s">
        <v>79</v>
      </c>
      <c r="J399" s="271" t="s">
        <v>80</v>
      </c>
      <c r="K399" s="226" t="s">
        <v>90</v>
      </c>
      <c r="L399" s="159" t="s">
        <v>82</v>
      </c>
      <c r="M399" s="159" t="s">
        <v>83</v>
      </c>
      <c r="N399" s="167" t="s">
        <v>1527</v>
      </c>
      <c r="O399" s="168">
        <v>210000000</v>
      </c>
      <c r="P399" s="154">
        <v>900032774</v>
      </c>
      <c r="Q399" s="159" t="s">
        <v>1533</v>
      </c>
      <c r="R399" s="159" t="s">
        <v>91</v>
      </c>
      <c r="S399" s="153">
        <v>41625</v>
      </c>
      <c r="T399" s="154">
        <v>71311703</v>
      </c>
      <c r="U399" s="159" t="s">
        <v>1439</v>
      </c>
      <c r="V399" s="159" t="s">
        <v>85</v>
      </c>
      <c r="W399" s="159" t="s">
        <v>86</v>
      </c>
      <c r="X399" s="159">
        <v>15</v>
      </c>
      <c r="Y399" s="159" t="s">
        <v>87</v>
      </c>
      <c r="Z399" s="168">
        <v>0</v>
      </c>
      <c r="AA399" s="159" t="s">
        <v>87</v>
      </c>
      <c r="AB399" s="153">
        <v>41625</v>
      </c>
      <c r="AC399" s="153">
        <v>41639</v>
      </c>
      <c r="AD399" s="159" t="s">
        <v>88</v>
      </c>
      <c r="AE399" s="153"/>
      <c r="AF399" s="153"/>
      <c r="AG399" s="161"/>
      <c r="AH399" s="161"/>
      <c r="AI399" s="161"/>
      <c r="AJ399" s="161"/>
      <c r="AK399" s="162"/>
      <c r="AL399" s="162"/>
      <c r="AM399" s="162"/>
      <c r="AN399" s="162"/>
      <c r="AO399" s="162"/>
      <c r="AP399" s="162"/>
      <c r="AQ399" s="162"/>
    </row>
    <row r="400" spans="1:43" s="64" customFormat="1" ht="30.75" customHeight="1" x14ac:dyDescent="0.25">
      <c r="A400" s="279">
        <v>890905211</v>
      </c>
      <c r="B400" s="201" t="s">
        <v>1775</v>
      </c>
      <c r="C400" s="17" t="s">
        <v>76</v>
      </c>
      <c r="D400" s="158">
        <v>4491086617860</v>
      </c>
      <c r="E400" s="279" t="s">
        <v>77</v>
      </c>
      <c r="F400" s="279" t="s">
        <v>78</v>
      </c>
      <c r="G400" s="17" t="s">
        <v>14</v>
      </c>
      <c r="H400" s="152" t="s">
        <v>1535</v>
      </c>
      <c r="I400" s="159" t="s">
        <v>97</v>
      </c>
      <c r="J400" s="159" t="s">
        <v>106</v>
      </c>
      <c r="K400" s="226" t="s">
        <v>108</v>
      </c>
      <c r="L400" s="159" t="s">
        <v>82</v>
      </c>
      <c r="M400" s="159" t="s">
        <v>131</v>
      </c>
      <c r="N400" s="279" t="s">
        <v>1542</v>
      </c>
      <c r="O400" s="168">
        <v>286160400</v>
      </c>
      <c r="P400" s="154">
        <v>900392283</v>
      </c>
      <c r="Q400" s="159" t="s">
        <v>1389</v>
      </c>
      <c r="R400" s="159" t="s">
        <v>91</v>
      </c>
      <c r="S400" s="153">
        <v>41634</v>
      </c>
      <c r="T400" s="154">
        <v>71598028</v>
      </c>
      <c r="U400" s="159" t="s">
        <v>1434</v>
      </c>
      <c r="V400" s="159" t="s">
        <v>85</v>
      </c>
      <c r="W400" s="159" t="s">
        <v>86</v>
      </c>
      <c r="X400" s="280">
        <v>6</v>
      </c>
      <c r="Y400" s="159" t="s">
        <v>88</v>
      </c>
      <c r="Z400" s="168">
        <v>28000000</v>
      </c>
      <c r="AA400" s="159" t="s">
        <v>87</v>
      </c>
      <c r="AB400" s="153">
        <v>41634</v>
      </c>
      <c r="AC400" s="153">
        <v>41639</v>
      </c>
      <c r="AD400" s="159" t="s">
        <v>87</v>
      </c>
      <c r="AE400" s="281"/>
      <c r="AF400" s="281"/>
      <c r="AG400" s="279"/>
      <c r="AH400" s="279"/>
      <c r="AI400" s="279"/>
      <c r="AJ400" s="282"/>
      <c r="AK400" s="175">
        <v>41416</v>
      </c>
      <c r="AL400" s="175">
        <v>41640</v>
      </c>
      <c r="AM400" s="175">
        <v>42004</v>
      </c>
      <c r="AN400" s="168">
        <v>147229897</v>
      </c>
      <c r="AO400" s="168">
        <v>0</v>
      </c>
      <c r="AP400" s="168">
        <v>0</v>
      </c>
      <c r="AQ400" s="168">
        <v>147229897</v>
      </c>
    </row>
    <row r="401" spans="1:43" s="64" customFormat="1" ht="30.75" customHeight="1" x14ac:dyDescent="0.25">
      <c r="A401" s="279">
        <v>890905211</v>
      </c>
      <c r="B401" s="201" t="s">
        <v>1775</v>
      </c>
      <c r="C401" s="17" t="s">
        <v>76</v>
      </c>
      <c r="D401" s="158">
        <v>4491086617860</v>
      </c>
      <c r="E401" s="279" t="s">
        <v>77</v>
      </c>
      <c r="F401" s="279" t="s">
        <v>78</v>
      </c>
      <c r="G401" s="17" t="s">
        <v>14</v>
      </c>
      <c r="H401" s="152" t="s">
        <v>1536</v>
      </c>
      <c r="I401" s="159" t="s">
        <v>97</v>
      </c>
      <c r="J401" s="159" t="s">
        <v>106</v>
      </c>
      <c r="K401" s="226" t="s">
        <v>98</v>
      </c>
      <c r="L401" s="159" t="s">
        <v>82</v>
      </c>
      <c r="M401" s="159" t="s">
        <v>131</v>
      </c>
      <c r="N401" s="279" t="s">
        <v>1543</v>
      </c>
      <c r="O401" s="168">
        <v>345127173</v>
      </c>
      <c r="P401" s="154">
        <v>900685055</v>
      </c>
      <c r="Q401" s="159" t="s">
        <v>1544</v>
      </c>
      <c r="R401" s="159" t="s">
        <v>91</v>
      </c>
      <c r="S401" s="153">
        <v>41634</v>
      </c>
      <c r="T401" s="154">
        <v>71650991</v>
      </c>
      <c r="U401" s="159" t="s">
        <v>1433</v>
      </c>
      <c r="V401" s="159" t="s">
        <v>85</v>
      </c>
      <c r="W401" s="159" t="s">
        <v>86</v>
      </c>
      <c r="X401" s="280">
        <v>6</v>
      </c>
      <c r="Y401" s="159" t="s">
        <v>88</v>
      </c>
      <c r="Z401" s="168">
        <v>872500</v>
      </c>
      <c r="AA401" s="159" t="s">
        <v>87</v>
      </c>
      <c r="AB401" s="153">
        <v>41634</v>
      </c>
      <c r="AC401" s="153">
        <v>41639</v>
      </c>
      <c r="AD401" s="159" t="s">
        <v>87</v>
      </c>
      <c r="AE401" s="281"/>
      <c r="AF401" s="281"/>
      <c r="AG401" s="279"/>
      <c r="AH401" s="279"/>
      <c r="AI401" s="279"/>
      <c r="AJ401" s="282"/>
      <c r="AK401" s="175">
        <v>41416</v>
      </c>
      <c r="AL401" s="175">
        <v>41640</v>
      </c>
      <c r="AM401" s="175">
        <v>42004</v>
      </c>
      <c r="AN401" s="168">
        <v>327844493</v>
      </c>
      <c r="AO401" s="168">
        <v>0</v>
      </c>
      <c r="AP401" s="168">
        <v>0</v>
      </c>
      <c r="AQ401" s="168">
        <v>327844493</v>
      </c>
    </row>
    <row r="402" spans="1:43" s="64" customFormat="1" ht="30.75" customHeight="1" x14ac:dyDescent="0.25">
      <c r="A402" s="279">
        <v>890905211</v>
      </c>
      <c r="B402" s="201" t="s">
        <v>1775</v>
      </c>
      <c r="C402" s="17" t="s">
        <v>76</v>
      </c>
      <c r="D402" s="158">
        <v>4491086617860</v>
      </c>
      <c r="E402" s="279" t="s">
        <v>77</v>
      </c>
      <c r="F402" s="279" t="s">
        <v>78</v>
      </c>
      <c r="G402" s="17" t="s">
        <v>14</v>
      </c>
      <c r="H402" s="152" t="s">
        <v>1537</v>
      </c>
      <c r="I402" s="159" t="s">
        <v>97</v>
      </c>
      <c r="J402" s="159" t="s">
        <v>106</v>
      </c>
      <c r="K402" s="226" t="s">
        <v>108</v>
      </c>
      <c r="L402" s="159" t="s">
        <v>82</v>
      </c>
      <c r="M402" s="159" t="s">
        <v>131</v>
      </c>
      <c r="N402" s="279" t="s">
        <v>1545</v>
      </c>
      <c r="O402" s="168">
        <v>350673336</v>
      </c>
      <c r="P402" s="154">
        <v>900684996</v>
      </c>
      <c r="Q402" s="159" t="s">
        <v>1546</v>
      </c>
      <c r="R402" s="159" t="s">
        <v>91</v>
      </c>
      <c r="S402" s="153">
        <v>41634</v>
      </c>
      <c r="T402" s="154">
        <v>1128273521</v>
      </c>
      <c r="U402" s="159" t="s">
        <v>1464</v>
      </c>
      <c r="V402" s="159" t="s">
        <v>85</v>
      </c>
      <c r="W402" s="159" t="s">
        <v>86</v>
      </c>
      <c r="X402" s="280">
        <v>6</v>
      </c>
      <c r="Y402" s="159" t="s">
        <v>87</v>
      </c>
      <c r="Z402" s="168">
        <v>0</v>
      </c>
      <c r="AA402" s="159" t="s">
        <v>87</v>
      </c>
      <c r="AB402" s="153">
        <v>41634</v>
      </c>
      <c r="AC402" s="153">
        <v>41639</v>
      </c>
      <c r="AD402" s="159" t="s">
        <v>87</v>
      </c>
      <c r="AE402" s="281"/>
      <c r="AF402" s="281"/>
      <c r="AG402" s="279"/>
      <c r="AH402" s="279"/>
      <c r="AI402" s="279"/>
      <c r="AJ402" s="282"/>
      <c r="AK402" s="175">
        <v>41498</v>
      </c>
      <c r="AL402" s="175">
        <v>41640</v>
      </c>
      <c r="AM402" s="175">
        <v>42004</v>
      </c>
      <c r="AN402" s="168">
        <v>175405265</v>
      </c>
      <c r="AO402" s="168">
        <v>0</v>
      </c>
      <c r="AP402" s="168">
        <v>0</v>
      </c>
      <c r="AQ402" s="168">
        <v>175405265</v>
      </c>
    </row>
    <row r="403" spans="1:43" s="64" customFormat="1" ht="30.75" customHeight="1" x14ac:dyDescent="0.25">
      <c r="A403" s="279">
        <v>890905211</v>
      </c>
      <c r="B403" s="201" t="s">
        <v>1775</v>
      </c>
      <c r="C403" s="17" t="s">
        <v>76</v>
      </c>
      <c r="D403" s="158">
        <v>4491086617860</v>
      </c>
      <c r="E403" s="279" t="s">
        <v>77</v>
      </c>
      <c r="F403" s="279" t="s">
        <v>78</v>
      </c>
      <c r="G403" s="17" t="s">
        <v>14</v>
      </c>
      <c r="H403" s="152" t="s">
        <v>1538</v>
      </c>
      <c r="I403" s="159" t="s">
        <v>97</v>
      </c>
      <c r="J403" s="159" t="s">
        <v>106</v>
      </c>
      <c r="K403" s="226" t="s">
        <v>108</v>
      </c>
      <c r="L403" s="159" t="s">
        <v>82</v>
      </c>
      <c r="M403" s="159" t="s">
        <v>131</v>
      </c>
      <c r="N403" s="279" t="s">
        <v>1547</v>
      </c>
      <c r="O403" s="168">
        <v>312104960</v>
      </c>
      <c r="P403" s="154">
        <v>900685108</v>
      </c>
      <c r="Q403" s="159" t="s">
        <v>1548</v>
      </c>
      <c r="R403" s="159" t="s">
        <v>91</v>
      </c>
      <c r="S403" s="153">
        <v>41634</v>
      </c>
      <c r="T403" s="154">
        <v>1128273521</v>
      </c>
      <c r="U403" s="159" t="s">
        <v>1464</v>
      </c>
      <c r="V403" s="159" t="s">
        <v>85</v>
      </c>
      <c r="W403" s="159" t="s">
        <v>86</v>
      </c>
      <c r="X403" s="280">
        <v>6</v>
      </c>
      <c r="Y403" s="159" t="s">
        <v>87</v>
      </c>
      <c r="Z403" s="168">
        <v>0</v>
      </c>
      <c r="AA403" s="159" t="s">
        <v>87</v>
      </c>
      <c r="AB403" s="153">
        <v>41634</v>
      </c>
      <c r="AC403" s="153">
        <v>41639</v>
      </c>
      <c r="AD403" s="159" t="s">
        <v>87</v>
      </c>
      <c r="AE403" s="281"/>
      <c r="AF403" s="281"/>
      <c r="AG403" s="279"/>
      <c r="AH403" s="279"/>
      <c r="AI403" s="279"/>
      <c r="AJ403" s="282"/>
      <c r="AK403" s="175">
        <v>41498</v>
      </c>
      <c r="AL403" s="175">
        <v>41640</v>
      </c>
      <c r="AM403" s="175">
        <v>42004</v>
      </c>
      <c r="AN403" s="168">
        <v>156070458</v>
      </c>
      <c r="AO403" s="168">
        <v>0</v>
      </c>
      <c r="AP403" s="168">
        <v>0</v>
      </c>
      <c r="AQ403" s="168">
        <v>156070458</v>
      </c>
    </row>
    <row r="404" spans="1:43" s="64" customFormat="1" ht="30.75" customHeight="1" x14ac:dyDescent="0.25">
      <c r="A404" s="279">
        <v>890905211</v>
      </c>
      <c r="B404" s="201" t="s">
        <v>1775</v>
      </c>
      <c r="C404" s="17" t="s">
        <v>76</v>
      </c>
      <c r="D404" s="158">
        <v>4491086617860</v>
      </c>
      <c r="E404" s="279" t="s">
        <v>77</v>
      </c>
      <c r="F404" s="279" t="s">
        <v>78</v>
      </c>
      <c r="G404" s="17" t="s">
        <v>14</v>
      </c>
      <c r="H404" s="152" t="s">
        <v>1539</v>
      </c>
      <c r="I404" s="159" t="s">
        <v>105</v>
      </c>
      <c r="J404" s="159" t="s">
        <v>1</v>
      </c>
      <c r="K404" s="226" t="s">
        <v>103</v>
      </c>
      <c r="L404" s="159" t="s">
        <v>82</v>
      </c>
      <c r="M404" s="159" t="s">
        <v>131</v>
      </c>
      <c r="N404" s="167" t="s">
        <v>1549</v>
      </c>
      <c r="O404" s="168">
        <v>533282450</v>
      </c>
      <c r="P404" s="154">
        <v>98524496</v>
      </c>
      <c r="Q404" s="159" t="s">
        <v>1777</v>
      </c>
      <c r="R404" s="159" t="s">
        <v>84</v>
      </c>
      <c r="S404" s="153">
        <v>41634</v>
      </c>
      <c r="T404" s="154"/>
      <c r="U404" s="274"/>
      <c r="V404" s="275" t="s">
        <v>111</v>
      </c>
      <c r="W404" s="159" t="s">
        <v>86</v>
      </c>
      <c r="X404" s="280">
        <v>6</v>
      </c>
      <c r="Y404" s="159" t="s">
        <v>87</v>
      </c>
      <c r="Z404" s="168">
        <v>0</v>
      </c>
      <c r="AA404" s="159"/>
      <c r="AB404" s="153"/>
      <c r="AC404" s="153"/>
      <c r="AD404" s="159" t="s">
        <v>87</v>
      </c>
      <c r="AE404" s="281"/>
      <c r="AF404" s="281"/>
      <c r="AG404" s="279"/>
      <c r="AH404" s="279"/>
      <c r="AI404" s="279"/>
      <c r="AJ404" s="282"/>
      <c r="AK404" s="175">
        <v>41498</v>
      </c>
      <c r="AL404" s="175">
        <v>41640</v>
      </c>
      <c r="AM404" s="175">
        <v>42004</v>
      </c>
      <c r="AN404" s="168">
        <v>439999816</v>
      </c>
      <c r="AO404" s="168">
        <v>0</v>
      </c>
      <c r="AP404" s="168">
        <v>0</v>
      </c>
      <c r="AQ404" s="168">
        <v>439999816</v>
      </c>
    </row>
    <row r="405" spans="1:43" s="64" customFormat="1" ht="30.75" customHeight="1" x14ac:dyDescent="0.25">
      <c r="A405" s="279">
        <v>890905211</v>
      </c>
      <c r="B405" s="201" t="s">
        <v>1775</v>
      </c>
      <c r="C405" s="17" t="s">
        <v>76</v>
      </c>
      <c r="D405" s="158">
        <v>4491086617860</v>
      </c>
      <c r="E405" s="279" t="s">
        <v>77</v>
      </c>
      <c r="F405" s="279" t="s">
        <v>78</v>
      </c>
      <c r="G405" s="17" t="s">
        <v>14</v>
      </c>
      <c r="H405" s="152" t="s">
        <v>1541</v>
      </c>
      <c r="I405" s="159" t="s">
        <v>97</v>
      </c>
      <c r="J405" s="159" t="s">
        <v>106</v>
      </c>
      <c r="K405" s="226" t="s">
        <v>108</v>
      </c>
      <c r="L405" s="159" t="s">
        <v>82</v>
      </c>
      <c r="M405" s="159" t="s">
        <v>131</v>
      </c>
      <c r="N405" s="279" t="s">
        <v>1550</v>
      </c>
      <c r="O405" s="168">
        <v>810151759</v>
      </c>
      <c r="P405" s="154">
        <v>900685135</v>
      </c>
      <c r="Q405" s="159" t="s">
        <v>1551</v>
      </c>
      <c r="R405" s="159" t="s">
        <v>91</v>
      </c>
      <c r="S405" s="153">
        <v>41634</v>
      </c>
      <c r="T405" s="154">
        <v>43677705</v>
      </c>
      <c r="U405" s="159" t="s">
        <v>1470</v>
      </c>
      <c r="V405" s="159" t="s">
        <v>85</v>
      </c>
      <c r="W405" s="159" t="s">
        <v>86</v>
      </c>
      <c r="X405" s="280">
        <v>6</v>
      </c>
      <c r="Y405" s="159" t="s">
        <v>88</v>
      </c>
      <c r="Z405" s="168">
        <v>99775800</v>
      </c>
      <c r="AA405" s="159" t="s">
        <v>87</v>
      </c>
      <c r="AB405" s="153">
        <v>41634</v>
      </c>
      <c r="AC405" s="153">
        <v>41639</v>
      </c>
      <c r="AD405" s="159" t="s">
        <v>87</v>
      </c>
      <c r="AE405" s="281"/>
      <c r="AF405" s="281"/>
      <c r="AG405" s="279"/>
      <c r="AH405" s="279"/>
      <c r="AI405" s="279"/>
      <c r="AJ405" s="282"/>
      <c r="AK405" s="175">
        <v>41498</v>
      </c>
      <c r="AL405" s="175">
        <v>41640</v>
      </c>
      <c r="AM405" s="175">
        <v>42004</v>
      </c>
      <c r="AN405" s="168">
        <v>490821673</v>
      </c>
      <c r="AO405" s="168">
        <v>0</v>
      </c>
      <c r="AP405" s="168">
        <v>0</v>
      </c>
      <c r="AQ405" s="168">
        <v>490821673</v>
      </c>
    </row>
    <row r="406" spans="1:43" s="64" customFormat="1" ht="30.75" customHeight="1" x14ac:dyDescent="0.25">
      <c r="A406" s="17">
        <v>890905211</v>
      </c>
      <c r="B406" s="201" t="s">
        <v>1775</v>
      </c>
      <c r="C406" s="17" t="s">
        <v>76</v>
      </c>
      <c r="D406" s="169">
        <v>4482324766452</v>
      </c>
      <c r="E406" s="18" t="s">
        <v>77</v>
      </c>
      <c r="F406" s="17" t="s">
        <v>78</v>
      </c>
      <c r="G406" s="17" t="s">
        <v>14</v>
      </c>
      <c r="H406" s="152" t="s">
        <v>1552</v>
      </c>
      <c r="I406" s="159" t="s">
        <v>79</v>
      </c>
      <c r="J406" s="271" t="s">
        <v>80</v>
      </c>
      <c r="K406" s="226" t="s">
        <v>1774</v>
      </c>
      <c r="L406" s="159" t="s">
        <v>82</v>
      </c>
      <c r="M406" s="159" t="s">
        <v>83</v>
      </c>
      <c r="N406" s="283" t="s">
        <v>1554</v>
      </c>
      <c r="O406" s="168">
        <v>16000000</v>
      </c>
      <c r="P406" s="154">
        <v>900069224</v>
      </c>
      <c r="Q406" s="159" t="s">
        <v>1555</v>
      </c>
      <c r="R406" s="159" t="s">
        <v>91</v>
      </c>
      <c r="S406" s="153">
        <v>41625</v>
      </c>
      <c r="T406" s="154">
        <v>71788820</v>
      </c>
      <c r="U406" s="159" t="s">
        <v>1471</v>
      </c>
      <c r="V406" s="159" t="s">
        <v>85</v>
      </c>
      <c r="W406" s="159" t="s">
        <v>86</v>
      </c>
      <c r="X406" s="159">
        <v>15</v>
      </c>
      <c r="Y406" s="159" t="s">
        <v>87</v>
      </c>
      <c r="Z406" s="168">
        <v>0</v>
      </c>
      <c r="AA406" s="159" t="s">
        <v>87</v>
      </c>
      <c r="AB406" s="153">
        <v>41625</v>
      </c>
      <c r="AC406" s="153">
        <v>41639</v>
      </c>
      <c r="AD406" s="159" t="s">
        <v>87</v>
      </c>
      <c r="AE406" s="153"/>
      <c r="AF406" s="153"/>
      <c r="AG406" s="284"/>
      <c r="AH406" s="284"/>
      <c r="AI406" s="284"/>
      <c r="AJ406" s="279"/>
      <c r="AK406" s="279"/>
      <c r="AL406" s="279"/>
      <c r="AM406" s="279"/>
      <c r="AN406" s="279"/>
      <c r="AO406" s="279"/>
      <c r="AP406" s="279"/>
      <c r="AQ406" s="279"/>
    </row>
    <row r="407" spans="1:43" s="64" customFormat="1" ht="30.75" customHeight="1" x14ac:dyDescent="0.25">
      <c r="A407" s="17">
        <v>890905211</v>
      </c>
      <c r="B407" s="201" t="s">
        <v>1775</v>
      </c>
      <c r="C407" s="17" t="s">
        <v>76</v>
      </c>
      <c r="D407" s="169">
        <v>4482324766452</v>
      </c>
      <c r="E407" s="18" t="s">
        <v>77</v>
      </c>
      <c r="F407" s="17" t="s">
        <v>78</v>
      </c>
      <c r="G407" s="17" t="s">
        <v>14</v>
      </c>
      <c r="H407" s="152" t="s">
        <v>1553</v>
      </c>
      <c r="I407" s="159" t="s">
        <v>79</v>
      </c>
      <c r="J407" s="271" t="s">
        <v>80</v>
      </c>
      <c r="K407" s="226" t="s">
        <v>1774</v>
      </c>
      <c r="L407" s="159" t="s">
        <v>82</v>
      </c>
      <c r="M407" s="159" t="s">
        <v>83</v>
      </c>
      <c r="N407" s="283" t="s">
        <v>1410</v>
      </c>
      <c r="O407" s="168">
        <v>19021824</v>
      </c>
      <c r="P407" s="154">
        <v>70161424</v>
      </c>
      <c r="Q407" s="159" t="s">
        <v>1556</v>
      </c>
      <c r="R407" s="159" t="s">
        <v>84</v>
      </c>
      <c r="S407" s="153">
        <v>41626</v>
      </c>
      <c r="T407" s="154">
        <v>71788820</v>
      </c>
      <c r="U407" s="159" t="s">
        <v>1471</v>
      </c>
      <c r="V407" s="159" t="s">
        <v>85</v>
      </c>
      <c r="W407" s="159" t="s">
        <v>86</v>
      </c>
      <c r="X407" s="159">
        <v>14</v>
      </c>
      <c r="Y407" s="159" t="s">
        <v>87</v>
      </c>
      <c r="Z407" s="168">
        <v>0</v>
      </c>
      <c r="AA407" s="159" t="s">
        <v>87</v>
      </c>
      <c r="AB407" s="153">
        <v>41626</v>
      </c>
      <c r="AC407" s="153">
        <v>41639</v>
      </c>
      <c r="AD407" s="159" t="s">
        <v>87</v>
      </c>
      <c r="AE407" s="153"/>
      <c r="AF407" s="153"/>
      <c r="AG407" s="284"/>
      <c r="AH407" s="284"/>
      <c r="AI407" s="284"/>
      <c r="AJ407" s="279"/>
      <c r="AK407" s="279"/>
      <c r="AL407" s="279"/>
      <c r="AM407" s="279"/>
      <c r="AN407" s="279"/>
      <c r="AO407" s="279"/>
      <c r="AP407" s="279"/>
      <c r="AQ407" s="279"/>
    </row>
    <row r="408" spans="1:43" s="64" customFormat="1" ht="30.75" customHeight="1" x14ac:dyDescent="0.25">
      <c r="A408" s="17">
        <v>890905211</v>
      </c>
      <c r="B408" s="201" t="s">
        <v>1775</v>
      </c>
      <c r="C408" s="17" t="s">
        <v>76</v>
      </c>
      <c r="D408" s="169">
        <v>4482324766452</v>
      </c>
      <c r="E408" s="18" t="s">
        <v>77</v>
      </c>
      <c r="F408" s="17" t="s">
        <v>78</v>
      </c>
      <c r="G408" s="17" t="s">
        <v>14</v>
      </c>
      <c r="H408" s="152">
        <v>4600051923</v>
      </c>
      <c r="I408" s="159" t="s">
        <v>92</v>
      </c>
      <c r="J408" s="159" t="s">
        <v>1</v>
      </c>
      <c r="K408" s="226" t="s">
        <v>95</v>
      </c>
      <c r="L408" s="159" t="s">
        <v>82</v>
      </c>
      <c r="M408" s="159" t="s">
        <v>83</v>
      </c>
      <c r="N408" s="167" t="s">
        <v>1558</v>
      </c>
      <c r="O408" s="285">
        <v>218660000</v>
      </c>
      <c r="P408" s="154">
        <v>830038427</v>
      </c>
      <c r="Q408" s="159" t="s">
        <v>1557</v>
      </c>
      <c r="R408" s="159" t="s">
        <v>91</v>
      </c>
      <c r="S408" s="153">
        <v>41638</v>
      </c>
      <c r="T408" s="154">
        <v>71615388</v>
      </c>
      <c r="U408" s="159" t="s">
        <v>1417</v>
      </c>
      <c r="V408" s="159" t="s">
        <v>85</v>
      </c>
      <c r="W408" s="159" t="s">
        <v>86</v>
      </c>
      <c r="X408" s="159">
        <v>32</v>
      </c>
      <c r="Y408" s="159" t="s">
        <v>87</v>
      </c>
      <c r="Z408" s="168">
        <v>0</v>
      </c>
      <c r="AA408" s="159" t="s">
        <v>87</v>
      </c>
      <c r="AB408" s="153">
        <v>41638</v>
      </c>
      <c r="AC408" s="153">
        <v>41669</v>
      </c>
      <c r="AD408" s="159" t="s">
        <v>88</v>
      </c>
      <c r="AE408" s="160"/>
      <c r="AF408" s="160"/>
      <c r="AG408" s="161"/>
      <c r="AH408" s="161"/>
      <c r="AI408" s="161"/>
      <c r="AJ408" s="161"/>
      <c r="AK408" s="175"/>
      <c r="AL408" s="175"/>
      <c r="AM408" s="175"/>
      <c r="AN408" s="168"/>
      <c r="AO408" s="168"/>
      <c r="AP408" s="168"/>
      <c r="AQ408" s="168"/>
    </row>
    <row r="409" spans="1:43" s="64" customFormat="1" ht="30.75" customHeight="1" x14ac:dyDescent="0.25">
      <c r="A409" s="17">
        <v>890905211</v>
      </c>
      <c r="B409" s="201" t="s">
        <v>1775</v>
      </c>
      <c r="C409" s="17" t="s">
        <v>76</v>
      </c>
      <c r="D409" s="169">
        <v>4482324766452</v>
      </c>
      <c r="E409" s="18" t="s">
        <v>77</v>
      </c>
      <c r="F409" s="17" t="s">
        <v>78</v>
      </c>
      <c r="G409" s="17" t="s">
        <v>14</v>
      </c>
      <c r="H409" s="152">
        <v>4600051193</v>
      </c>
      <c r="I409" s="159" t="s">
        <v>79</v>
      </c>
      <c r="J409" s="271" t="s">
        <v>80</v>
      </c>
      <c r="K409" s="226" t="s">
        <v>94</v>
      </c>
      <c r="L409" s="159" t="s">
        <v>82</v>
      </c>
      <c r="M409" s="159" t="s">
        <v>83</v>
      </c>
      <c r="N409" s="167" t="s">
        <v>1608</v>
      </c>
      <c r="O409" s="168">
        <v>3009284235</v>
      </c>
      <c r="P409" s="154">
        <v>811006762</v>
      </c>
      <c r="Q409" s="159" t="s">
        <v>1611</v>
      </c>
      <c r="R409" s="159" t="s">
        <v>91</v>
      </c>
      <c r="S409" s="153">
        <v>41584</v>
      </c>
      <c r="T409" s="154">
        <v>71590390</v>
      </c>
      <c r="U409" s="159" t="s">
        <v>1613</v>
      </c>
      <c r="V409" s="159" t="s">
        <v>85</v>
      </c>
      <c r="W409" s="159" t="s">
        <v>86</v>
      </c>
      <c r="X409" s="159">
        <v>412</v>
      </c>
      <c r="Y409" s="159" t="s">
        <v>87</v>
      </c>
      <c r="Z409" s="168">
        <v>0</v>
      </c>
      <c r="AA409" s="159" t="s">
        <v>87</v>
      </c>
      <c r="AB409" s="153">
        <v>41584</v>
      </c>
      <c r="AC409" s="153">
        <v>41995</v>
      </c>
      <c r="AD409" s="159" t="s">
        <v>87</v>
      </c>
      <c r="AE409" s="160"/>
      <c r="AF409" s="160"/>
      <c r="AG409" s="160"/>
      <c r="AH409" s="160"/>
      <c r="AI409" s="160"/>
      <c r="AJ409" s="160"/>
      <c r="AK409" s="153">
        <v>41555</v>
      </c>
      <c r="AL409" s="153">
        <v>41584</v>
      </c>
      <c r="AM409" s="153">
        <v>41995</v>
      </c>
      <c r="AN409" s="168">
        <v>4285070728</v>
      </c>
      <c r="AO409" s="168">
        <v>0</v>
      </c>
      <c r="AP409" s="168">
        <v>0</v>
      </c>
      <c r="AQ409" s="168">
        <v>2283804372</v>
      </c>
    </row>
    <row r="410" spans="1:43" s="64" customFormat="1" ht="30.75" customHeight="1" x14ac:dyDescent="0.25">
      <c r="A410" s="17">
        <v>890905211</v>
      </c>
      <c r="B410" s="201" t="s">
        <v>1775</v>
      </c>
      <c r="C410" s="17" t="s">
        <v>76</v>
      </c>
      <c r="D410" s="169">
        <v>4482324766452</v>
      </c>
      <c r="E410" s="18" t="s">
        <v>77</v>
      </c>
      <c r="F410" s="17" t="s">
        <v>78</v>
      </c>
      <c r="G410" s="17" t="s">
        <v>14</v>
      </c>
      <c r="H410" s="152">
        <v>4600051194</v>
      </c>
      <c r="I410" s="159" t="s">
        <v>79</v>
      </c>
      <c r="J410" s="271" t="s">
        <v>80</v>
      </c>
      <c r="K410" s="226" t="s">
        <v>94</v>
      </c>
      <c r="L410" s="159" t="s">
        <v>82</v>
      </c>
      <c r="M410" s="159" t="s">
        <v>83</v>
      </c>
      <c r="N410" s="180" t="s">
        <v>1609</v>
      </c>
      <c r="O410" s="168">
        <v>1792449142</v>
      </c>
      <c r="P410" s="154">
        <v>811006762</v>
      </c>
      <c r="Q410" s="159" t="s">
        <v>1611</v>
      </c>
      <c r="R410" s="159" t="s">
        <v>91</v>
      </c>
      <c r="S410" s="153">
        <v>41584</v>
      </c>
      <c r="T410" s="154">
        <v>70040135</v>
      </c>
      <c r="U410" s="159" t="s">
        <v>1614</v>
      </c>
      <c r="V410" s="159" t="s">
        <v>85</v>
      </c>
      <c r="W410" s="159" t="s">
        <v>86</v>
      </c>
      <c r="X410" s="159">
        <v>413</v>
      </c>
      <c r="Y410" s="159" t="s">
        <v>87</v>
      </c>
      <c r="Z410" s="168">
        <v>0</v>
      </c>
      <c r="AA410" s="159" t="s">
        <v>87</v>
      </c>
      <c r="AB410" s="153">
        <v>41584</v>
      </c>
      <c r="AC410" s="153">
        <v>41996</v>
      </c>
      <c r="AD410" s="159" t="s">
        <v>87</v>
      </c>
      <c r="AE410" s="160"/>
      <c r="AF410" s="160"/>
      <c r="AG410" s="160"/>
      <c r="AH410" s="160"/>
      <c r="AI410" s="160"/>
      <c r="AJ410" s="160"/>
      <c r="AK410" s="153">
        <v>41555</v>
      </c>
      <c r="AL410" s="153">
        <v>41585</v>
      </c>
      <c r="AM410" s="153">
        <v>41996</v>
      </c>
      <c r="AN410" s="168">
        <v>4285070728</v>
      </c>
      <c r="AO410" s="168">
        <v>0</v>
      </c>
      <c r="AP410" s="168">
        <v>0</v>
      </c>
      <c r="AQ410" s="168">
        <v>1039548316</v>
      </c>
    </row>
    <row r="411" spans="1:43" s="64" customFormat="1" ht="30.75" customHeight="1" x14ac:dyDescent="0.25">
      <c r="A411" s="17">
        <v>890905211</v>
      </c>
      <c r="B411" s="201" t="s">
        <v>1775</v>
      </c>
      <c r="C411" s="17" t="s">
        <v>76</v>
      </c>
      <c r="D411" s="169">
        <v>4482324766452</v>
      </c>
      <c r="E411" s="18" t="s">
        <v>77</v>
      </c>
      <c r="F411" s="17" t="s">
        <v>78</v>
      </c>
      <c r="G411" s="17" t="s">
        <v>14</v>
      </c>
      <c r="H411" s="152">
        <v>4600051200</v>
      </c>
      <c r="I411" s="159" t="s">
        <v>79</v>
      </c>
      <c r="J411" s="271" t="s">
        <v>80</v>
      </c>
      <c r="K411" s="226" t="s">
        <v>94</v>
      </c>
      <c r="L411" s="159" t="s">
        <v>82</v>
      </c>
      <c r="M411" s="159" t="s">
        <v>83</v>
      </c>
      <c r="N411" s="180" t="s">
        <v>1610</v>
      </c>
      <c r="O411" s="168">
        <v>3123785138</v>
      </c>
      <c r="P411" s="154">
        <v>890909297</v>
      </c>
      <c r="Q411" s="159" t="s">
        <v>1612</v>
      </c>
      <c r="R411" s="159" t="s">
        <v>91</v>
      </c>
      <c r="S411" s="153">
        <v>41584</v>
      </c>
      <c r="T411" s="154">
        <v>71595484</v>
      </c>
      <c r="U411" s="159" t="s">
        <v>1615</v>
      </c>
      <c r="V411" s="159" t="s">
        <v>85</v>
      </c>
      <c r="W411" s="159" t="s">
        <v>86</v>
      </c>
      <c r="X411" s="159">
        <v>412</v>
      </c>
      <c r="Y411" s="159" t="s">
        <v>87</v>
      </c>
      <c r="Z411" s="168">
        <v>0</v>
      </c>
      <c r="AA411" s="159" t="s">
        <v>87</v>
      </c>
      <c r="AB411" s="153">
        <v>41584</v>
      </c>
      <c r="AC411" s="153">
        <v>41995</v>
      </c>
      <c r="AD411" s="159" t="s">
        <v>87</v>
      </c>
      <c r="AE411" s="160"/>
      <c r="AF411" s="160"/>
      <c r="AG411" s="160"/>
      <c r="AH411" s="160"/>
      <c r="AI411" s="160"/>
      <c r="AJ411" s="160"/>
      <c r="AK411" s="153">
        <v>41555</v>
      </c>
      <c r="AL411" s="153">
        <v>41584</v>
      </c>
      <c r="AM411" s="153">
        <v>41995</v>
      </c>
      <c r="AN411" s="168">
        <v>4285070728</v>
      </c>
      <c r="AO411" s="168">
        <v>0</v>
      </c>
      <c r="AP411" s="168">
        <v>0</v>
      </c>
      <c r="AQ411" s="168">
        <v>821718039</v>
      </c>
    </row>
    <row r="412" spans="1:43" s="64" customFormat="1" ht="30.75" customHeight="1" x14ac:dyDescent="0.25">
      <c r="A412" s="17">
        <v>890905211</v>
      </c>
      <c r="B412" s="201" t="s">
        <v>1775</v>
      </c>
      <c r="C412" s="17" t="s">
        <v>76</v>
      </c>
      <c r="D412" s="169">
        <v>4482324766452</v>
      </c>
      <c r="E412" s="18" t="s">
        <v>77</v>
      </c>
      <c r="F412" s="17" t="s">
        <v>78</v>
      </c>
      <c r="G412" s="17" t="s">
        <v>14</v>
      </c>
      <c r="H412" s="152" t="s">
        <v>1632</v>
      </c>
      <c r="I412" s="159" t="s">
        <v>79</v>
      </c>
      <c r="J412" s="271" t="s">
        <v>80</v>
      </c>
      <c r="K412" s="226" t="s">
        <v>81</v>
      </c>
      <c r="L412" s="159" t="s">
        <v>82</v>
      </c>
      <c r="M412" s="159" t="s">
        <v>96</v>
      </c>
      <c r="N412" s="167" t="s">
        <v>1633</v>
      </c>
      <c r="O412" s="168">
        <v>8286424</v>
      </c>
      <c r="P412" s="154">
        <v>4279089</v>
      </c>
      <c r="Q412" s="159" t="s">
        <v>1634</v>
      </c>
      <c r="R412" s="159" t="s">
        <v>84</v>
      </c>
      <c r="S412" s="153">
        <v>41579</v>
      </c>
      <c r="T412" s="154">
        <v>21758910</v>
      </c>
      <c r="U412" s="159" t="s">
        <v>1414</v>
      </c>
      <c r="V412" s="159" t="s">
        <v>85</v>
      </c>
      <c r="W412" s="159" t="s">
        <v>86</v>
      </c>
      <c r="X412" s="159">
        <v>61</v>
      </c>
      <c r="Y412" s="159" t="s">
        <v>87</v>
      </c>
      <c r="Z412" s="168">
        <v>0</v>
      </c>
      <c r="AA412" s="159" t="s">
        <v>87</v>
      </c>
      <c r="AB412" s="153">
        <v>41579</v>
      </c>
      <c r="AC412" s="153">
        <v>41639</v>
      </c>
      <c r="AD412" s="159" t="s">
        <v>88</v>
      </c>
      <c r="AE412" s="160"/>
      <c r="AF412" s="160"/>
      <c r="AG412" s="160"/>
      <c r="AH412" s="160"/>
      <c r="AI412" s="160"/>
      <c r="AJ412" s="160"/>
      <c r="AK412" s="160"/>
      <c r="AL412" s="160"/>
      <c r="AM412" s="160"/>
      <c r="AN412" s="160"/>
      <c r="AO412" s="160"/>
      <c r="AP412" s="160"/>
      <c r="AQ412" s="160"/>
    </row>
    <row r="413" spans="1:43" s="64" customFormat="1" ht="30.75" customHeight="1" x14ac:dyDescent="0.25">
      <c r="A413" s="17">
        <v>890905211</v>
      </c>
      <c r="B413" s="201" t="s">
        <v>1775</v>
      </c>
      <c r="C413" s="17" t="s">
        <v>76</v>
      </c>
      <c r="D413" s="169">
        <v>4482324766452</v>
      </c>
      <c r="E413" s="18" t="s">
        <v>77</v>
      </c>
      <c r="F413" s="17" t="s">
        <v>78</v>
      </c>
      <c r="G413" s="17" t="s">
        <v>14</v>
      </c>
      <c r="H413" s="152">
        <v>4600051274</v>
      </c>
      <c r="I413" s="159" t="s">
        <v>79</v>
      </c>
      <c r="J413" s="271" t="s">
        <v>80</v>
      </c>
      <c r="K413" s="226" t="s">
        <v>81</v>
      </c>
      <c r="L413" s="159" t="s">
        <v>82</v>
      </c>
      <c r="M413" s="159" t="s">
        <v>96</v>
      </c>
      <c r="N413" s="167" t="s">
        <v>1633</v>
      </c>
      <c r="O413" s="168">
        <v>8286424</v>
      </c>
      <c r="P413" s="154">
        <v>43202876</v>
      </c>
      <c r="Q413" s="159" t="s">
        <v>1635</v>
      </c>
      <c r="R413" s="159" t="s">
        <v>84</v>
      </c>
      <c r="S413" s="153">
        <v>41584</v>
      </c>
      <c r="T413" s="154">
        <v>21758910</v>
      </c>
      <c r="U413" s="159" t="s">
        <v>1414</v>
      </c>
      <c r="V413" s="159" t="s">
        <v>85</v>
      </c>
      <c r="W413" s="159" t="s">
        <v>86</v>
      </c>
      <c r="X413" s="159">
        <v>56</v>
      </c>
      <c r="Y413" s="159" t="s">
        <v>87</v>
      </c>
      <c r="Z413" s="168">
        <v>0</v>
      </c>
      <c r="AA413" s="159" t="s">
        <v>87</v>
      </c>
      <c r="AB413" s="153">
        <v>41584</v>
      </c>
      <c r="AC413" s="153">
        <v>41639</v>
      </c>
      <c r="AD413" s="159" t="s">
        <v>88</v>
      </c>
      <c r="AE413" s="160"/>
      <c r="AF413" s="160"/>
      <c r="AG413" s="160"/>
      <c r="AH413" s="160"/>
      <c r="AI413" s="160"/>
      <c r="AJ413" s="160"/>
      <c r="AK413" s="160"/>
      <c r="AL413" s="160"/>
      <c r="AM413" s="160"/>
      <c r="AN413" s="160"/>
      <c r="AO413" s="160"/>
      <c r="AP413" s="160"/>
      <c r="AQ413" s="160"/>
    </row>
    <row r="414" spans="1:43" s="64" customFormat="1" ht="30.75" customHeight="1" x14ac:dyDescent="0.25">
      <c r="A414" s="17">
        <v>890905211</v>
      </c>
      <c r="B414" s="201" t="s">
        <v>1775</v>
      </c>
      <c r="C414" s="17" t="s">
        <v>76</v>
      </c>
      <c r="D414" s="169">
        <v>4482324766452</v>
      </c>
      <c r="E414" s="18" t="s">
        <v>77</v>
      </c>
      <c r="F414" s="17" t="s">
        <v>78</v>
      </c>
      <c r="G414" s="17" t="s">
        <v>14</v>
      </c>
      <c r="H414" s="152">
        <v>4600051554</v>
      </c>
      <c r="I414" s="159" t="s">
        <v>79</v>
      </c>
      <c r="J414" s="271" t="s">
        <v>80</v>
      </c>
      <c r="K414" s="226" t="s">
        <v>90</v>
      </c>
      <c r="L414" s="159" t="s">
        <v>82</v>
      </c>
      <c r="M414" s="159" t="s">
        <v>83</v>
      </c>
      <c r="N414" s="167" t="s">
        <v>1080</v>
      </c>
      <c r="O414" s="168">
        <v>5568000</v>
      </c>
      <c r="P414" s="154">
        <v>811046250</v>
      </c>
      <c r="Q414" s="159" t="s">
        <v>1081</v>
      </c>
      <c r="R414" s="159" t="s">
        <v>91</v>
      </c>
      <c r="S414" s="153">
        <v>41605</v>
      </c>
      <c r="T414" s="154">
        <v>1017134864</v>
      </c>
      <c r="U414" s="159" t="s">
        <v>1421</v>
      </c>
      <c r="V414" s="159" t="s">
        <v>85</v>
      </c>
      <c r="W414" s="159" t="s">
        <v>86</v>
      </c>
      <c r="X414" s="159">
        <v>32</v>
      </c>
      <c r="Y414" s="159" t="s">
        <v>87</v>
      </c>
      <c r="Z414" s="168">
        <v>0</v>
      </c>
      <c r="AA414" s="159" t="s">
        <v>87</v>
      </c>
      <c r="AB414" s="153">
        <v>41608</v>
      </c>
      <c r="AC414" s="153">
        <v>41639</v>
      </c>
      <c r="AD414" s="153" t="s">
        <v>87</v>
      </c>
      <c r="AE414" s="160"/>
      <c r="AF414" s="160"/>
      <c r="AG414" s="161"/>
      <c r="AH414" s="161"/>
      <c r="AI414" s="161"/>
      <c r="AJ414" s="161"/>
      <c r="AK414" s="162"/>
      <c r="AL414" s="162"/>
      <c r="AM414" s="162"/>
      <c r="AN414" s="161"/>
      <c r="AO414" s="161"/>
      <c r="AP414" s="161"/>
      <c r="AQ414" s="161"/>
    </row>
    <row r="415" spans="1:43" s="64" customFormat="1" ht="30.75" customHeight="1" x14ac:dyDescent="0.25">
      <c r="A415" s="17">
        <v>890905211</v>
      </c>
      <c r="B415" s="201" t="s">
        <v>1775</v>
      </c>
      <c r="C415" s="17" t="s">
        <v>76</v>
      </c>
      <c r="D415" s="169">
        <v>4482324766452</v>
      </c>
      <c r="E415" s="18" t="s">
        <v>77</v>
      </c>
      <c r="F415" s="17" t="s">
        <v>78</v>
      </c>
      <c r="G415" s="17" t="s">
        <v>14</v>
      </c>
      <c r="H415" s="152">
        <v>4600051563</v>
      </c>
      <c r="I415" s="159" t="s">
        <v>79</v>
      </c>
      <c r="J415" s="271" t="s">
        <v>80</v>
      </c>
      <c r="K415" s="226" t="s">
        <v>90</v>
      </c>
      <c r="L415" s="159" t="s">
        <v>82</v>
      </c>
      <c r="M415" s="159" t="s">
        <v>83</v>
      </c>
      <c r="N415" s="167" t="s">
        <v>1096</v>
      </c>
      <c r="O415" s="168">
        <v>2000000</v>
      </c>
      <c r="P415" s="154">
        <v>717354314</v>
      </c>
      <c r="Q415" s="159" t="s">
        <v>1097</v>
      </c>
      <c r="R415" s="159" t="s">
        <v>84</v>
      </c>
      <c r="S415" s="153">
        <v>41599</v>
      </c>
      <c r="T415" s="154">
        <v>42965526</v>
      </c>
      <c r="U415" s="159" t="s">
        <v>1602</v>
      </c>
      <c r="V415" s="159" t="s">
        <v>85</v>
      </c>
      <c r="W415" s="159" t="s">
        <v>86</v>
      </c>
      <c r="X415" s="159">
        <v>41</v>
      </c>
      <c r="Y415" s="159" t="s">
        <v>87</v>
      </c>
      <c r="Z415" s="168">
        <v>0</v>
      </c>
      <c r="AA415" s="159" t="s">
        <v>87</v>
      </c>
      <c r="AB415" s="153">
        <v>41599</v>
      </c>
      <c r="AC415" s="153">
        <v>41639</v>
      </c>
      <c r="AD415" s="153" t="s">
        <v>87</v>
      </c>
      <c r="AE415" s="160"/>
      <c r="AF415" s="160"/>
      <c r="AG415" s="161"/>
      <c r="AH415" s="161"/>
      <c r="AI415" s="161"/>
      <c r="AJ415" s="161"/>
      <c r="AK415" s="162"/>
      <c r="AL415" s="162"/>
      <c r="AM415" s="162"/>
      <c r="AN415" s="161"/>
      <c r="AO415" s="161"/>
      <c r="AP415" s="161"/>
      <c r="AQ415" s="161"/>
    </row>
    <row r="416" spans="1:43" s="64" customFormat="1" ht="30.75" customHeight="1" x14ac:dyDescent="0.25">
      <c r="A416" s="17">
        <v>890905211</v>
      </c>
      <c r="B416" s="201" t="s">
        <v>1775</v>
      </c>
      <c r="C416" s="17" t="s">
        <v>76</v>
      </c>
      <c r="D416" s="169">
        <v>4482324766452</v>
      </c>
      <c r="E416" s="18" t="s">
        <v>77</v>
      </c>
      <c r="F416" s="17" t="s">
        <v>78</v>
      </c>
      <c r="G416" s="17" t="s">
        <v>14</v>
      </c>
      <c r="H416" s="152" t="s">
        <v>526</v>
      </c>
      <c r="I416" s="159" t="s">
        <v>79</v>
      </c>
      <c r="J416" s="271" t="s">
        <v>80</v>
      </c>
      <c r="K416" s="226" t="s">
        <v>90</v>
      </c>
      <c r="L416" s="159" t="s">
        <v>82</v>
      </c>
      <c r="M416" s="159" t="s">
        <v>83</v>
      </c>
      <c r="N416" s="167" t="s">
        <v>1098</v>
      </c>
      <c r="O416" s="168">
        <v>3800000</v>
      </c>
      <c r="P416" s="154">
        <v>900558331</v>
      </c>
      <c r="Q416" s="159" t="s">
        <v>1099</v>
      </c>
      <c r="R416" s="159" t="s">
        <v>91</v>
      </c>
      <c r="S416" s="153">
        <v>41607</v>
      </c>
      <c r="T416" s="154">
        <v>42965526</v>
      </c>
      <c r="U416" s="159" t="s">
        <v>1602</v>
      </c>
      <c r="V416" s="159" t="s">
        <v>85</v>
      </c>
      <c r="W416" s="159" t="s">
        <v>86</v>
      </c>
      <c r="X416" s="159">
        <v>29</v>
      </c>
      <c r="Y416" s="159" t="s">
        <v>87</v>
      </c>
      <c r="Z416" s="168">
        <v>0</v>
      </c>
      <c r="AA416" s="159" t="s">
        <v>87</v>
      </c>
      <c r="AB416" s="153">
        <v>41611</v>
      </c>
      <c r="AC416" s="153">
        <v>41639</v>
      </c>
      <c r="AD416" s="153" t="s">
        <v>87</v>
      </c>
      <c r="AE416" s="160"/>
      <c r="AF416" s="160"/>
      <c r="AG416" s="161"/>
      <c r="AH416" s="161"/>
      <c r="AI416" s="161"/>
      <c r="AJ416" s="161"/>
      <c r="AK416" s="162"/>
      <c r="AL416" s="162"/>
      <c r="AM416" s="162"/>
      <c r="AN416" s="161"/>
      <c r="AO416" s="161"/>
      <c r="AP416" s="161"/>
      <c r="AQ416" s="161"/>
    </row>
    <row r="417" spans="1:43" s="64" customFormat="1" ht="30.75" customHeight="1" x14ac:dyDescent="0.25">
      <c r="A417" s="17">
        <v>890905211</v>
      </c>
      <c r="B417" s="201" t="s">
        <v>1775</v>
      </c>
      <c r="C417" s="17" t="s">
        <v>76</v>
      </c>
      <c r="D417" s="169">
        <v>4482324766452</v>
      </c>
      <c r="E417" s="18" t="s">
        <v>77</v>
      </c>
      <c r="F417" s="17" t="s">
        <v>78</v>
      </c>
      <c r="G417" s="17" t="s">
        <v>14</v>
      </c>
      <c r="H417" s="152" t="s">
        <v>527</v>
      </c>
      <c r="I417" s="159" t="s">
        <v>79</v>
      </c>
      <c r="J417" s="271" t="s">
        <v>80</v>
      </c>
      <c r="K417" s="226" t="s">
        <v>90</v>
      </c>
      <c r="L417" s="159" t="s">
        <v>82</v>
      </c>
      <c r="M417" s="159" t="s">
        <v>83</v>
      </c>
      <c r="N417" s="167" t="s">
        <v>1100</v>
      </c>
      <c r="O417" s="168">
        <v>5000000</v>
      </c>
      <c r="P417" s="154">
        <v>1128384985</v>
      </c>
      <c r="Q417" s="159" t="s">
        <v>1101</v>
      </c>
      <c r="R417" s="159" t="s">
        <v>84</v>
      </c>
      <c r="S417" s="153">
        <v>41599</v>
      </c>
      <c r="T417" s="154">
        <v>42965526</v>
      </c>
      <c r="U417" s="159" t="s">
        <v>1602</v>
      </c>
      <c r="V417" s="159" t="s">
        <v>85</v>
      </c>
      <c r="W417" s="159" t="s">
        <v>86</v>
      </c>
      <c r="X417" s="159">
        <v>41</v>
      </c>
      <c r="Y417" s="159" t="s">
        <v>87</v>
      </c>
      <c r="Z417" s="168">
        <v>0</v>
      </c>
      <c r="AA417" s="159" t="s">
        <v>87</v>
      </c>
      <c r="AB417" s="153">
        <v>41599</v>
      </c>
      <c r="AC417" s="153">
        <v>41639</v>
      </c>
      <c r="AD417" s="153" t="s">
        <v>87</v>
      </c>
      <c r="AE417" s="160"/>
      <c r="AF417" s="160"/>
      <c r="AG417" s="161"/>
      <c r="AH417" s="161"/>
      <c r="AI417" s="161"/>
      <c r="AJ417" s="161"/>
      <c r="AK417" s="162"/>
      <c r="AL417" s="162"/>
      <c r="AM417" s="162"/>
      <c r="AN417" s="161"/>
      <c r="AO417" s="161"/>
      <c r="AP417" s="161"/>
      <c r="AQ417" s="161"/>
    </row>
    <row r="418" spans="1:43" s="64" customFormat="1" ht="30.75" customHeight="1" x14ac:dyDescent="0.25">
      <c r="A418" s="17">
        <v>890905211</v>
      </c>
      <c r="B418" s="201" t="s">
        <v>1775</v>
      </c>
      <c r="C418" s="17" t="s">
        <v>76</v>
      </c>
      <c r="D418" s="158">
        <v>4491086617860</v>
      </c>
      <c r="E418" s="18" t="s">
        <v>77</v>
      </c>
      <c r="F418" s="17" t="s">
        <v>78</v>
      </c>
      <c r="G418" s="17" t="s">
        <v>14</v>
      </c>
      <c r="H418" s="152" t="s">
        <v>518</v>
      </c>
      <c r="I418" s="159" t="s">
        <v>92</v>
      </c>
      <c r="J418" s="271" t="s">
        <v>80</v>
      </c>
      <c r="K418" s="226" t="s">
        <v>95</v>
      </c>
      <c r="L418" s="159" t="s">
        <v>82</v>
      </c>
      <c r="M418" s="159" t="s">
        <v>83</v>
      </c>
      <c r="N418" s="167" t="s">
        <v>1079</v>
      </c>
      <c r="O418" s="168">
        <v>720300000</v>
      </c>
      <c r="P418" s="154">
        <v>890701355</v>
      </c>
      <c r="Q418" s="159" t="s">
        <v>1021</v>
      </c>
      <c r="R418" s="159" t="s">
        <v>91</v>
      </c>
      <c r="S418" s="153">
        <v>41599</v>
      </c>
      <c r="T418" s="154">
        <v>71763495</v>
      </c>
      <c r="U418" s="159" t="s">
        <v>1452</v>
      </c>
      <c r="V418" s="159" t="s">
        <v>85</v>
      </c>
      <c r="W418" s="159" t="s">
        <v>86</v>
      </c>
      <c r="X418" s="159">
        <v>41</v>
      </c>
      <c r="Y418" s="159" t="s">
        <v>87</v>
      </c>
      <c r="Z418" s="168">
        <v>0</v>
      </c>
      <c r="AA418" s="159" t="s">
        <v>87</v>
      </c>
      <c r="AB418" s="153">
        <v>41599</v>
      </c>
      <c r="AC418" s="153">
        <v>41639</v>
      </c>
      <c r="AD418" s="159" t="s">
        <v>88</v>
      </c>
      <c r="AE418" s="160"/>
      <c r="AF418" s="160"/>
      <c r="AG418" s="161"/>
      <c r="AH418" s="161"/>
      <c r="AI418" s="161"/>
      <c r="AJ418" s="161"/>
      <c r="AK418" s="162"/>
      <c r="AL418" s="162"/>
      <c r="AM418" s="162"/>
      <c r="AN418" s="162"/>
      <c r="AO418" s="162"/>
      <c r="AP418" s="162"/>
      <c r="AQ418" s="162"/>
    </row>
    <row r="419" spans="1:43" s="64" customFormat="1" ht="30.75" customHeight="1" x14ac:dyDescent="0.25">
      <c r="A419" s="17">
        <v>890905211</v>
      </c>
      <c r="B419" s="201" t="s">
        <v>1775</v>
      </c>
      <c r="C419" s="17" t="s">
        <v>76</v>
      </c>
      <c r="D419" s="158">
        <v>4491086617860</v>
      </c>
      <c r="E419" s="18" t="s">
        <v>77</v>
      </c>
      <c r="F419" s="17" t="s">
        <v>78</v>
      </c>
      <c r="G419" s="17" t="s">
        <v>14</v>
      </c>
      <c r="H419" s="152" t="s">
        <v>512</v>
      </c>
      <c r="I419" s="159" t="s">
        <v>92</v>
      </c>
      <c r="J419" s="159" t="s">
        <v>1</v>
      </c>
      <c r="K419" s="226" t="s">
        <v>90</v>
      </c>
      <c r="L419" s="159" t="s">
        <v>82</v>
      </c>
      <c r="M419" s="159" t="s">
        <v>102</v>
      </c>
      <c r="N419" s="167" t="s">
        <v>1067</v>
      </c>
      <c r="O419" s="168">
        <v>474148656</v>
      </c>
      <c r="P419" s="154">
        <v>811016391</v>
      </c>
      <c r="Q419" s="159" t="s">
        <v>1068</v>
      </c>
      <c r="R419" s="159" t="s">
        <v>91</v>
      </c>
      <c r="S419" s="153">
        <v>41604</v>
      </c>
      <c r="T419" s="154">
        <v>43052852</v>
      </c>
      <c r="U419" s="159" t="s">
        <v>1449</v>
      </c>
      <c r="V419" s="159" t="s">
        <v>85</v>
      </c>
      <c r="W419" s="159" t="s">
        <v>86</v>
      </c>
      <c r="X419" s="159">
        <v>126</v>
      </c>
      <c r="Y419" s="159" t="s">
        <v>87</v>
      </c>
      <c r="Z419" s="168">
        <v>0</v>
      </c>
      <c r="AA419" s="159" t="s">
        <v>87</v>
      </c>
      <c r="AB419" s="153">
        <v>41604</v>
      </c>
      <c r="AC419" s="153">
        <v>41729</v>
      </c>
      <c r="AD419" s="159" t="s">
        <v>88</v>
      </c>
      <c r="AE419" s="160"/>
      <c r="AF419" s="160"/>
      <c r="AG419" s="160"/>
      <c r="AH419" s="160"/>
      <c r="AI419" s="160"/>
      <c r="AJ419" s="160"/>
      <c r="AK419" s="160"/>
      <c r="AL419" s="160"/>
      <c r="AM419" s="160"/>
      <c r="AN419" s="160"/>
      <c r="AO419" s="160"/>
      <c r="AP419" s="160"/>
      <c r="AQ419" s="160"/>
    </row>
    <row r="420" spans="1:43" s="64" customFormat="1" ht="30.75" customHeight="1" x14ac:dyDescent="0.25">
      <c r="A420" s="17">
        <v>890905211</v>
      </c>
      <c r="B420" s="201" t="s">
        <v>1775</v>
      </c>
      <c r="C420" s="17" t="s">
        <v>76</v>
      </c>
      <c r="D420" s="158">
        <v>4491086617860</v>
      </c>
      <c r="E420" s="18" t="s">
        <v>77</v>
      </c>
      <c r="F420" s="17" t="s">
        <v>78</v>
      </c>
      <c r="G420" s="17" t="s">
        <v>14</v>
      </c>
      <c r="H420" s="152" t="s">
        <v>510</v>
      </c>
      <c r="I420" s="159" t="s">
        <v>79</v>
      </c>
      <c r="J420" s="271" t="s">
        <v>80</v>
      </c>
      <c r="K420" s="226" t="s">
        <v>81</v>
      </c>
      <c r="L420" s="159" t="s">
        <v>82</v>
      </c>
      <c r="M420" s="159" t="s">
        <v>83</v>
      </c>
      <c r="N420" s="167" t="s">
        <v>1063</v>
      </c>
      <c r="O420" s="168">
        <v>4286560</v>
      </c>
      <c r="P420" s="154">
        <v>1128468121</v>
      </c>
      <c r="Q420" s="159" t="s">
        <v>1064</v>
      </c>
      <c r="R420" s="159" t="s">
        <v>84</v>
      </c>
      <c r="S420" s="153">
        <v>41610</v>
      </c>
      <c r="T420" s="154">
        <v>98569993</v>
      </c>
      <c r="U420" s="159" t="s">
        <v>1428</v>
      </c>
      <c r="V420" s="159" t="s">
        <v>85</v>
      </c>
      <c r="W420" s="159" t="s">
        <v>86</v>
      </c>
      <c r="X420" s="159">
        <v>27</v>
      </c>
      <c r="Y420" s="159" t="s">
        <v>87</v>
      </c>
      <c r="Z420" s="168">
        <v>0</v>
      </c>
      <c r="AA420" s="168" t="s">
        <v>87</v>
      </c>
      <c r="AB420" s="153">
        <v>41613</v>
      </c>
      <c r="AC420" s="153">
        <v>41639</v>
      </c>
      <c r="AD420" s="159" t="s">
        <v>87</v>
      </c>
      <c r="AE420" s="160"/>
      <c r="AF420" s="160"/>
      <c r="AG420" s="161"/>
      <c r="AH420" s="161"/>
      <c r="AI420" s="161"/>
      <c r="AJ420" s="161"/>
      <c r="AK420" s="175"/>
      <c r="AL420" s="175"/>
      <c r="AM420" s="175"/>
      <c r="AN420" s="168"/>
      <c r="AO420" s="168"/>
      <c r="AP420" s="168"/>
      <c r="AQ420" s="168"/>
    </row>
    <row r="421" spans="1:43" s="64" customFormat="1" ht="30.75" customHeight="1" x14ac:dyDescent="0.25">
      <c r="A421" s="17">
        <v>890905211</v>
      </c>
      <c r="B421" s="201" t="s">
        <v>1775</v>
      </c>
      <c r="C421" s="17" t="s">
        <v>76</v>
      </c>
      <c r="D421" s="158">
        <v>4491086617860</v>
      </c>
      <c r="E421" s="18" t="s">
        <v>77</v>
      </c>
      <c r="F421" s="17" t="s">
        <v>78</v>
      </c>
      <c r="G421" s="17" t="s">
        <v>14</v>
      </c>
      <c r="H421" s="152" t="s">
        <v>511</v>
      </c>
      <c r="I421" s="159" t="s">
        <v>79</v>
      </c>
      <c r="J421" s="271" t="s">
        <v>80</v>
      </c>
      <c r="K421" s="226" t="s">
        <v>81</v>
      </c>
      <c r="L421" s="159" t="s">
        <v>82</v>
      </c>
      <c r="M421" s="159" t="s">
        <v>83</v>
      </c>
      <c r="N421" s="167" t="s">
        <v>1065</v>
      </c>
      <c r="O421" s="168">
        <v>5000000</v>
      </c>
      <c r="P421" s="154">
        <v>36559679</v>
      </c>
      <c r="Q421" s="159" t="s">
        <v>1066</v>
      </c>
      <c r="R421" s="159" t="s">
        <v>84</v>
      </c>
      <c r="S421" s="153">
        <v>41610</v>
      </c>
      <c r="T421" s="154">
        <v>98569993</v>
      </c>
      <c r="U421" s="159" t="s">
        <v>1428</v>
      </c>
      <c r="V421" s="159" t="s">
        <v>85</v>
      </c>
      <c r="W421" s="159" t="s">
        <v>86</v>
      </c>
      <c r="X421" s="159">
        <v>27</v>
      </c>
      <c r="Y421" s="159" t="s">
        <v>87</v>
      </c>
      <c r="Z421" s="168">
        <v>0</v>
      </c>
      <c r="AA421" s="168" t="s">
        <v>87</v>
      </c>
      <c r="AB421" s="153">
        <v>41613</v>
      </c>
      <c r="AC421" s="153">
        <v>41639</v>
      </c>
      <c r="AD421" s="159" t="s">
        <v>87</v>
      </c>
      <c r="AE421" s="160"/>
      <c r="AF421" s="160"/>
      <c r="AG421" s="161"/>
      <c r="AH421" s="161"/>
      <c r="AI421" s="161"/>
      <c r="AJ421" s="161"/>
      <c r="AK421" s="175"/>
      <c r="AL421" s="175"/>
      <c r="AM421" s="175"/>
      <c r="AN421" s="168"/>
      <c r="AO421" s="168"/>
      <c r="AP421" s="168"/>
      <c r="AQ421" s="168"/>
    </row>
    <row r="422" spans="1:43" s="64" customFormat="1" ht="30.75" customHeight="1" x14ac:dyDescent="0.25">
      <c r="A422" s="17">
        <v>890905211</v>
      </c>
      <c r="B422" s="201" t="s">
        <v>1775</v>
      </c>
      <c r="C422" s="17" t="s">
        <v>76</v>
      </c>
      <c r="D422" s="158">
        <v>4491086617860</v>
      </c>
      <c r="E422" s="18" t="s">
        <v>77</v>
      </c>
      <c r="F422" s="17" t="s">
        <v>78</v>
      </c>
      <c r="G422" s="17" t="s">
        <v>14</v>
      </c>
      <c r="H422" s="152" t="s">
        <v>513</v>
      </c>
      <c r="I422" s="159" t="s">
        <v>79</v>
      </c>
      <c r="J422" s="271" t="s">
        <v>80</v>
      </c>
      <c r="K422" s="226" t="s">
        <v>81</v>
      </c>
      <c r="L422" s="159" t="s">
        <v>82</v>
      </c>
      <c r="M422" s="159" t="s">
        <v>83</v>
      </c>
      <c r="N422" s="167" t="s">
        <v>1069</v>
      </c>
      <c r="O422" s="168">
        <v>300000000</v>
      </c>
      <c r="P422" s="154">
        <v>830068297</v>
      </c>
      <c r="Q422" s="159" t="s">
        <v>1070</v>
      </c>
      <c r="R422" s="159" t="s">
        <v>91</v>
      </c>
      <c r="S422" s="153">
        <v>41610</v>
      </c>
      <c r="T422" s="154">
        <v>98569993</v>
      </c>
      <c r="U422" s="159" t="s">
        <v>1428</v>
      </c>
      <c r="V422" s="159" t="s">
        <v>85</v>
      </c>
      <c r="W422" s="159" t="s">
        <v>86</v>
      </c>
      <c r="X422" s="159">
        <v>757</v>
      </c>
      <c r="Y422" s="159" t="s">
        <v>87</v>
      </c>
      <c r="Z422" s="168">
        <v>0</v>
      </c>
      <c r="AA422" s="168" t="s">
        <v>87</v>
      </c>
      <c r="AB422" s="153">
        <v>41613</v>
      </c>
      <c r="AC422" s="153">
        <v>42369</v>
      </c>
      <c r="AD422" s="159" t="s">
        <v>87</v>
      </c>
      <c r="AE422" s="160"/>
      <c r="AF422" s="160"/>
      <c r="AG422" s="161"/>
      <c r="AH422" s="161"/>
      <c r="AI422" s="161"/>
      <c r="AJ422" s="161"/>
      <c r="AK422" s="175">
        <v>41423</v>
      </c>
      <c r="AL422" s="175">
        <v>41640</v>
      </c>
      <c r="AM422" s="175">
        <v>42369</v>
      </c>
      <c r="AN422" s="168">
        <v>1106000000</v>
      </c>
      <c r="AO422" s="168">
        <v>0</v>
      </c>
      <c r="AP422" s="168">
        <v>0</v>
      </c>
      <c r="AQ422" s="168">
        <v>288000000</v>
      </c>
    </row>
    <row r="423" spans="1:43" s="64" customFormat="1" ht="30.75" customHeight="1" x14ac:dyDescent="0.25">
      <c r="A423" s="17">
        <v>890905211</v>
      </c>
      <c r="B423" s="201" t="s">
        <v>1775</v>
      </c>
      <c r="C423" s="17" t="s">
        <v>76</v>
      </c>
      <c r="D423" s="158">
        <v>4491086617860</v>
      </c>
      <c r="E423" s="18" t="s">
        <v>77</v>
      </c>
      <c r="F423" s="17" t="s">
        <v>78</v>
      </c>
      <c r="G423" s="17" t="s">
        <v>14</v>
      </c>
      <c r="H423" s="152" t="s">
        <v>514</v>
      </c>
      <c r="I423" s="159" t="s">
        <v>79</v>
      </c>
      <c r="J423" s="271" t="s">
        <v>80</v>
      </c>
      <c r="K423" s="226" t="s">
        <v>81</v>
      </c>
      <c r="L423" s="159" t="s">
        <v>82</v>
      </c>
      <c r="M423" s="159" t="s">
        <v>83</v>
      </c>
      <c r="N423" s="167" t="s">
        <v>1071</v>
      </c>
      <c r="O423" s="168">
        <v>111907245</v>
      </c>
      <c r="P423" s="154">
        <v>81618076</v>
      </c>
      <c r="Q423" s="159" t="s">
        <v>1072</v>
      </c>
      <c r="R423" s="159" t="s">
        <v>84</v>
      </c>
      <c r="S423" s="153">
        <v>41613</v>
      </c>
      <c r="T423" s="154">
        <v>70503962</v>
      </c>
      <c r="U423" s="159" t="s">
        <v>1450</v>
      </c>
      <c r="V423" s="159" t="s">
        <v>85</v>
      </c>
      <c r="W423" s="159" t="s">
        <v>86</v>
      </c>
      <c r="X423" s="159">
        <v>757</v>
      </c>
      <c r="Y423" s="159" t="s">
        <v>87</v>
      </c>
      <c r="Z423" s="168">
        <v>0</v>
      </c>
      <c r="AA423" s="168" t="s">
        <v>87</v>
      </c>
      <c r="AB423" s="153">
        <v>41613</v>
      </c>
      <c r="AC423" s="153">
        <v>42369</v>
      </c>
      <c r="AD423" s="159" t="s">
        <v>87</v>
      </c>
      <c r="AE423" s="160"/>
      <c r="AF423" s="160"/>
      <c r="AG423" s="161"/>
      <c r="AH423" s="161"/>
      <c r="AI423" s="161"/>
      <c r="AJ423" s="161"/>
      <c r="AK423" s="175">
        <v>41527</v>
      </c>
      <c r="AL423" s="175">
        <v>41640</v>
      </c>
      <c r="AM423" s="175">
        <v>42369</v>
      </c>
      <c r="AN423" s="168">
        <v>575916077</v>
      </c>
      <c r="AO423" s="168">
        <v>0</v>
      </c>
      <c r="AP423" s="168">
        <v>0</v>
      </c>
      <c r="AQ423" s="168">
        <v>107620568</v>
      </c>
    </row>
    <row r="424" spans="1:43" s="64" customFormat="1" ht="30.75" customHeight="1" x14ac:dyDescent="0.25">
      <c r="A424" s="17">
        <v>890905211</v>
      </c>
      <c r="B424" s="201" t="s">
        <v>1775</v>
      </c>
      <c r="C424" s="17" t="s">
        <v>76</v>
      </c>
      <c r="D424" s="158">
        <v>4491086617860</v>
      </c>
      <c r="E424" s="18" t="s">
        <v>77</v>
      </c>
      <c r="F424" s="17" t="s">
        <v>78</v>
      </c>
      <c r="G424" s="17" t="s">
        <v>14</v>
      </c>
      <c r="H424" s="152" t="s">
        <v>515</v>
      </c>
      <c r="I424" s="159" t="s">
        <v>79</v>
      </c>
      <c r="J424" s="271" t="s">
        <v>80</v>
      </c>
      <c r="K424" s="226" t="s">
        <v>81</v>
      </c>
      <c r="L424" s="159" t="s">
        <v>82</v>
      </c>
      <c r="M424" s="159" t="s">
        <v>83</v>
      </c>
      <c r="N424" s="167" t="s">
        <v>1073</v>
      </c>
      <c r="O424" s="168">
        <v>111907245</v>
      </c>
      <c r="P424" s="154">
        <v>70030402</v>
      </c>
      <c r="Q424" s="159" t="s">
        <v>1074</v>
      </c>
      <c r="R424" s="159" t="s">
        <v>84</v>
      </c>
      <c r="S424" s="153">
        <v>41612</v>
      </c>
      <c r="T424" s="154">
        <v>70503962</v>
      </c>
      <c r="U424" s="159" t="s">
        <v>1450</v>
      </c>
      <c r="V424" s="159" t="s">
        <v>85</v>
      </c>
      <c r="W424" s="159" t="s">
        <v>86</v>
      </c>
      <c r="X424" s="159">
        <v>757</v>
      </c>
      <c r="Y424" s="159" t="s">
        <v>87</v>
      </c>
      <c r="Z424" s="168">
        <v>0</v>
      </c>
      <c r="AA424" s="168" t="s">
        <v>87</v>
      </c>
      <c r="AB424" s="153">
        <v>41613</v>
      </c>
      <c r="AC424" s="153">
        <v>42369</v>
      </c>
      <c r="AD424" s="159" t="s">
        <v>87</v>
      </c>
      <c r="AE424" s="160"/>
      <c r="AF424" s="160"/>
      <c r="AG424" s="161"/>
      <c r="AH424" s="161"/>
      <c r="AI424" s="161"/>
      <c r="AJ424" s="161"/>
      <c r="AK424" s="175">
        <v>41527</v>
      </c>
      <c r="AL424" s="175">
        <v>41640</v>
      </c>
      <c r="AM424" s="175">
        <v>42369</v>
      </c>
      <c r="AN424" s="168">
        <v>575916077</v>
      </c>
      <c r="AO424" s="168">
        <v>0</v>
      </c>
      <c r="AP424" s="168">
        <v>0</v>
      </c>
      <c r="AQ424" s="168">
        <v>107620568</v>
      </c>
    </row>
    <row r="425" spans="1:43" s="64" customFormat="1" ht="30.75" customHeight="1" x14ac:dyDescent="0.25">
      <c r="A425" s="17">
        <v>890905211</v>
      </c>
      <c r="B425" s="201" t="s">
        <v>1775</v>
      </c>
      <c r="C425" s="17" t="s">
        <v>76</v>
      </c>
      <c r="D425" s="158">
        <v>4491086617860</v>
      </c>
      <c r="E425" s="18" t="s">
        <v>77</v>
      </c>
      <c r="F425" s="17" t="s">
        <v>78</v>
      </c>
      <c r="G425" s="17" t="s">
        <v>14</v>
      </c>
      <c r="H425" s="152" t="s">
        <v>516</v>
      </c>
      <c r="I425" s="159" t="s">
        <v>79</v>
      </c>
      <c r="J425" s="271" t="s">
        <v>80</v>
      </c>
      <c r="K425" s="226" t="s">
        <v>162</v>
      </c>
      <c r="L425" s="159" t="s">
        <v>82</v>
      </c>
      <c r="M425" s="159" t="s">
        <v>83</v>
      </c>
      <c r="N425" s="167" t="s">
        <v>1075</v>
      </c>
      <c r="O425" s="168">
        <v>39318742</v>
      </c>
      <c r="P425" s="154">
        <v>43606364</v>
      </c>
      <c r="Q425" s="159" t="s">
        <v>1076</v>
      </c>
      <c r="R425" s="159" t="s">
        <v>84</v>
      </c>
      <c r="S425" s="153">
        <v>41611</v>
      </c>
      <c r="T425" s="154">
        <v>70503962</v>
      </c>
      <c r="U425" s="159" t="s">
        <v>1450</v>
      </c>
      <c r="V425" s="159" t="s">
        <v>85</v>
      </c>
      <c r="W425" s="159" t="s">
        <v>86</v>
      </c>
      <c r="X425" s="159">
        <v>757</v>
      </c>
      <c r="Y425" s="159" t="s">
        <v>87</v>
      </c>
      <c r="Z425" s="168">
        <v>0</v>
      </c>
      <c r="AA425" s="168" t="s">
        <v>87</v>
      </c>
      <c r="AB425" s="153">
        <v>41613</v>
      </c>
      <c r="AC425" s="153">
        <v>42369</v>
      </c>
      <c r="AD425" s="159" t="s">
        <v>87</v>
      </c>
      <c r="AE425" s="160"/>
      <c r="AF425" s="160"/>
      <c r="AG425" s="161"/>
      <c r="AH425" s="161"/>
      <c r="AI425" s="161"/>
      <c r="AJ425" s="161"/>
      <c r="AK425" s="175">
        <v>41527</v>
      </c>
      <c r="AL425" s="175">
        <v>41640</v>
      </c>
      <c r="AM425" s="175">
        <v>42369</v>
      </c>
      <c r="AN425" s="168">
        <v>575916077</v>
      </c>
      <c r="AO425" s="168">
        <v>0</v>
      </c>
      <c r="AP425" s="168">
        <v>0</v>
      </c>
      <c r="AQ425" s="168">
        <v>37812654</v>
      </c>
    </row>
    <row r="426" spans="1:43" s="64" customFormat="1" ht="30.75" customHeight="1" x14ac:dyDescent="0.25">
      <c r="A426" s="17">
        <v>890905211</v>
      </c>
      <c r="B426" s="201" t="s">
        <v>1775</v>
      </c>
      <c r="C426" s="17" t="s">
        <v>76</v>
      </c>
      <c r="D426" s="158">
        <v>4491086617860</v>
      </c>
      <c r="E426" s="18" t="s">
        <v>77</v>
      </c>
      <c r="F426" s="17" t="s">
        <v>78</v>
      </c>
      <c r="G426" s="17" t="s">
        <v>14</v>
      </c>
      <c r="H426" s="152" t="s">
        <v>517</v>
      </c>
      <c r="I426" s="159" t="s">
        <v>89</v>
      </c>
      <c r="J426" s="271" t="s">
        <v>80</v>
      </c>
      <c r="K426" s="226" t="s">
        <v>90</v>
      </c>
      <c r="L426" s="159" t="s">
        <v>82</v>
      </c>
      <c r="M426" s="159" t="s">
        <v>83</v>
      </c>
      <c r="N426" s="167" t="s">
        <v>1077</v>
      </c>
      <c r="O426" s="168">
        <v>2401200</v>
      </c>
      <c r="P426" s="154">
        <v>811019092</v>
      </c>
      <c r="Q426" s="159" t="s">
        <v>1078</v>
      </c>
      <c r="R426" s="159" t="s">
        <v>91</v>
      </c>
      <c r="S426" s="153">
        <v>41610</v>
      </c>
      <c r="T426" s="154">
        <v>43586853</v>
      </c>
      <c r="U426" s="159" t="s">
        <v>1451</v>
      </c>
      <c r="V426" s="159" t="s">
        <v>85</v>
      </c>
      <c r="W426" s="159" t="s">
        <v>86</v>
      </c>
      <c r="X426" s="159">
        <v>15</v>
      </c>
      <c r="Y426" s="159" t="s">
        <v>87</v>
      </c>
      <c r="Z426" s="168">
        <v>0</v>
      </c>
      <c r="AA426" s="168" t="s">
        <v>87</v>
      </c>
      <c r="AB426" s="153">
        <v>41610</v>
      </c>
      <c r="AC426" s="153">
        <v>41624</v>
      </c>
      <c r="AD426" s="159" t="s">
        <v>87</v>
      </c>
      <c r="AE426" s="160"/>
      <c r="AF426" s="160"/>
      <c r="AG426" s="161"/>
      <c r="AH426" s="161"/>
      <c r="AI426" s="161"/>
      <c r="AJ426" s="161"/>
      <c r="AK426" s="175"/>
      <c r="AL426" s="175"/>
      <c r="AM426" s="175"/>
      <c r="AN426" s="168"/>
      <c r="AO426" s="228"/>
      <c r="AP426" s="228"/>
      <c r="AQ426" s="228"/>
    </row>
    <row r="427" spans="1:43" s="64" customFormat="1" ht="30.75" customHeight="1" x14ac:dyDescent="0.25">
      <c r="A427" s="17">
        <v>890905211</v>
      </c>
      <c r="B427" s="201" t="s">
        <v>1775</v>
      </c>
      <c r="C427" s="17" t="s">
        <v>76</v>
      </c>
      <c r="D427" s="158">
        <v>4491086617860</v>
      </c>
      <c r="E427" s="18" t="s">
        <v>77</v>
      </c>
      <c r="F427" s="17" t="s">
        <v>78</v>
      </c>
      <c r="G427" s="17" t="s">
        <v>14</v>
      </c>
      <c r="H427" s="152" t="s">
        <v>519</v>
      </c>
      <c r="I427" s="159" t="s">
        <v>79</v>
      </c>
      <c r="J427" s="271" t="s">
        <v>80</v>
      </c>
      <c r="K427" s="226" t="s">
        <v>81</v>
      </c>
      <c r="L427" s="159" t="s">
        <v>82</v>
      </c>
      <c r="M427" s="159" t="s">
        <v>83</v>
      </c>
      <c r="N427" s="167" t="s">
        <v>1082</v>
      </c>
      <c r="O427" s="168">
        <v>156000000</v>
      </c>
      <c r="P427" s="154">
        <v>34742588</v>
      </c>
      <c r="Q427" s="159" t="s">
        <v>1083</v>
      </c>
      <c r="R427" s="159" t="s">
        <v>84</v>
      </c>
      <c r="S427" s="153">
        <v>41611</v>
      </c>
      <c r="T427" s="154">
        <v>98569993</v>
      </c>
      <c r="U427" s="159" t="s">
        <v>1428</v>
      </c>
      <c r="V427" s="159" t="s">
        <v>85</v>
      </c>
      <c r="W427" s="159" t="s">
        <v>86</v>
      </c>
      <c r="X427" s="159">
        <v>756</v>
      </c>
      <c r="Y427" s="159" t="s">
        <v>87</v>
      </c>
      <c r="Z427" s="168">
        <v>0</v>
      </c>
      <c r="AA427" s="168" t="s">
        <v>87</v>
      </c>
      <c r="AB427" s="153">
        <v>41614</v>
      </c>
      <c r="AC427" s="153">
        <v>42369</v>
      </c>
      <c r="AD427" s="159" t="s">
        <v>87</v>
      </c>
      <c r="AE427" s="160"/>
      <c r="AF427" s="160"/>
      <c r="AG427" s="161"/>
      <c r="AH427" s="161"/>
      <c r="AI427" s="161"/>
      <c r="AJ427" s="161"/>
      <c r="AK427" s="175">
        <v>41423</v>
      </c>
      <c r="AL427" s="175">
        <v>41640</v>
      </c>
      <c r="AM427" s="175">
        <v>42369</v>
      </c>
      <c r="AN427" s="168">
        <v>1106000000</v>
      </c>
      <c r="AO427" s="168">
        <v>0</v>
      </c>
      <c r="AP427" s="168">
        <v>0</v>
      </c>
      <c r="AQ427" s="231">
        <v>149760000</v>
      </c>
    </row>
    <row r="428" spans="1:43" s="64" customFormat="1" ht="30.75" customHeight="1" x14ac:dyDescent="0.25">
      <c r="A428" s="17">
        <v>890905211</v>
      </c>
      <c r="B428" s="201" t="s">
        <v>1775</v>
      </c>
      <c r="C428" s="17" t="s">
        <v>76</v>
      </c>
      <c r="D428" s="158">
        <v>4491086617860</v>
      </c>
      <c r="E428" s="18" t="s">
        <v>77</v>
      </c>
      <c r="F428" s="17" t="s">
        <v>78</v>
      </c>
      <c r="G428" s="17" t="s">
        <v>14</v>
      </c>
      <c r="H428" s="152" t="s">
        <v>520</v>
      </c>
      <c r="I428" s="159" t="s">
        <v>79</v>
      </c>
      <c r="J428" s="271" t="s">
        <v>80</v>
      </c>
      <c r="K428" s="226" t="s">
        <v>81</v>
      </c>
      <c r="L428" s="159" t="s">
        <v>82</v>
      </c>
      <c r="M428" s="159" t="s">
        <v>83</v>
      </c>
      <c r="N428" s="167" t="s">
        <v>1084</v>
      </c>
      <c r="O428" s="168">
        <v>156000000</v>
      </c>
      <c r="P428" s="154">
        <v>322099017</v>
      </c>
      <c r="Q428" s="159" t="s">
        <v>1085</v>
      </c>
      <c r="R428" s="159" t="s">
        <v>84</v>
      </c>
      <c r="S428" s="153">
        <v>41599</v>
      </c>
      <c r="T428" s="154">
        <v>98569993</v>
      </c>
      <c r="U428" s="159" t="s">
        <v>1428</v>
      </c>
      <c r="V428" s="159" t="s">
        <v>85</v>
      </c>
      <c r="W428" s="159" t="s">
        <v>86</v>
      </c>
      <c r="X428" s="159">
        <v>41</v>
      </c>
      <c r="Y428" s="159" t="s">
        <v>87</v>
      </c>
      <c r="Z428" s="168">
        <v>0</v>
      </c>
      <c r="AA428" s="168" t="s">
        <v>87</v>
      </c>
      <c r="AB428" s="153">
        <v>41599</v>
      </c>
      <c r="AC428" s="153">
        <v>41639</v>
      </c>
      <c r="AD428" s="159" t="s">
        <v>87</v>
      </c>
      <c r="AE428" s="160"/>
      <c r="AF428" s="160"/>
      <c r="AG428" s="161"/>
      <c r="AH428" s="161"/>
      <c r="AI428" s="161"/>
      <c r="AJ428" s="161"/>
      <c r="AK428" s="175">
        <v>41423</v>
      </c>
      <c r="AL428" s="175">
        <v>41640</v>
      </c>
      <c r="AM428" s="175">
        <v>42369</v>
      </c>
      <c r="AN428" s="168">
        <v>1106000000</v>
      </c>
      <c r="AO428" s="168">
        <v>0</v>
      </c>
      <c r="AP428" s="168">
        <v>0</v>
      </c>
      <c r="AQ428" s="231">
        <v>149760000</v>
      </c>
    </row>
    <row r="429" spans="1:43" s="64" customFormat="1" ht="30.75" customHeight="1" x14ac:dyDescent="0.25">
      <c r="A429" s="17">
        <v>890905211</v>
      </c>
      <c r="B429" s="201" t="s">
        <v>1775</v>
      </c>
      <c r="C429" s="17" t="s">
        <v>76</v>
      </c>
      <c r="D429" s="158">
        <v>4491086617860</v>
      </c>
      <c r="E429" s="18" t="s">
        <v>77</v>
      </c>
      <c r="F429" s="17" t="s">
        <v>78</v>
      </c>
      <c r="G429" s="17" t="s">
        <v>14</v>
      </c>
      <c r="H429" s="152" t="s">
        <v>521</v>
      </c>
      <c r="I429" s="159" t="s">
        <v>79</v>
      </c>
      <c r="J429" s="271" t="s">
        <v>80</v>
      </c>
      <c r="K429" s="226" t="s">
        <v>81</v>
      </c>
      <c r="L429" s="159" t="s">
        <v>82</v>
      </c>
      <c r="M429" s="159" t="s">
        <v>83</v>
      </c>
      <c r="N429" s="167" t="s">
        <v>1086</v>
      </c>
      <c r="O429" s="168">
        <v>45000000</v>
      </c>
      <c r="P429" s="154">
        <v>432619024</v>
      </c>
      <c r="Q429" s="159" t="s">
        <v>1087</v>
      </c>
      <c r="R429" s="159" t="s">
        <v>84</v>
      </c>
      <c r="S429" s="153">
        <v>41611</v>
      </c>
      <c r="T429" s="154">
        <v>98569993</v>
      </c>
      <c r="U429" s="159" t="s">
        <v>1428</v>
      </c>
      <c r="V429" s="159" t="s">
        <v>85</v>
      </c>
      <c r="W429" s="159" t="s">
        <v>86</v>
      </c>
      <c r="X429" s="159">
        <v>756</v>
      </c>
      <c r="Y429" s="159" t="s">
        <v>87</v>
      </c>
      <c r="Z429" s="168">
        <v>0</v>
      </c>
      <c r="AA429" s="168" t="s">
        <v>87</v>
      </c>
      <c r="AB429" s="153">
        <v>41614</v>
      </c>
      <c r="AC429" s="153">
        <v>42369</v>
      </c>
      <c r="AD429" s="159" t="s">
        <v>87</v>
      </c>
      <c r="AE429" s="160"/>
      <c r="AF429" s="160"/>
      <c r="AG429" s="161"/>
      <c r="AH429" s="161"/>
      <c r="AI429" s="161"/>
      <c r="AJ429" s="161"/>
      <c r="AK429" s="175">
        <v>41423</v>
      </c>
      <c r="AL429" s="175">
        <v>41640</v>
      </c>
      <c r="AM429" s="175">
        <v>42369</v>
      </c>
      <c r="AN429" s="168">
        <v>1106000000</v>
      </c>
      <c r="AO429" s="168">
        <v>0</v>
      </c>
      <c r="AP429" s="168">
        <v>0</v>
      </c>
      <c r="AQ429" s="231">
        <v>43200000</v>
      </c>
    </row>
    <row r="430" spans="1:43" s="64" customFormat="1" ht="30.75" customHeight="1" x14ac:dyDescent="0.25">
      <c r="A430" s="17">
        <v>890905211</v>
      </c>
      <c r="B430" s="201" t="s">
        <v>1775</v>
      </c>
      <c r="C430" s="17" t="s">
        <v>76</v>
      </c>
      <c r="D430" s="158">
        <v>4491086617860</v>
      </c>
      <c r="E430" s="18" t="s">
        <v>77</v>
      </c>
      <c r="F430" s="17" t="s">
        <v>78</v>
      </c>
      <c r="G430" s="17" t="s">
        <v>14</v>
      </c>
      <c r="H430" s="152" t="s">
        <v>522</v>
      </c>
      <c r="I430" s="159" t="s">
        <v>79</v>
      </c>
      <c r="J430" s="271" t="s">
        <v>80</v>
      </c>
      <c r="K430" s="226" t="s">
        <v>81</v>
      </c>
      <c r="L430" s="159" t="s">
        <v>82</v>
      </c>
      <c r="M430" s="159" t="s">
        <v>83</v>
      </c>
      <c r="N430" s="167" t="s">
        <v>1088</v>
      </c>
      <c r="O430" s="168">
        <v>156000000</v>
      </c>
      <c r="P430" s="154">
        <v>429737510</v>
      </c>
      <c r="Q430" s="159" t="s">
        <v>1089</v>
      </c>
      <c r="R430" s="159" t="s">
        <v>84</v>
      </c>
      <c r="S430" s="153">
        <v>41611</v>
      </c>
      <c r="T430" s="154">
        <v>98569993</v>
      </c>
      <c r="U430" s="159" t="s">
        <v>1428</v>
      </c>
      <c r="V430" s="159" t="s">
        <v>85</v>
      </c>
      <c r="W430" s="159" t="s">
        <v>86</v>
      </c>
      <c r="X430" s="159">
        <v>880</v>
      </c>
      <c r="Y430" s="159" t="s">
        <v>87</v>
      </c>
      <c r="Z430" s="168">
        <v>0</v>
      </c>
      <c r="AA430" s="168" t="s">
        <v>87</v>
      </c>
      <c r="AB430" s="153">
        <v>41611</v>
      </c>
      <c r="AC430" s="153">
        <v>42490</v>
      </c>
      <c r="AD430" s="159" t="s">
        <v>87</v>
      </c>
      <c r="AE430" s="160"/>
      <c r="AF430" s="160"/>
      <c r="AG430" s="161"/>
      <c r="AH430" s="161"/>
      <c r="AI430" s="161"/>
      <c r="AJ430" s="161"/>
      <c r="AK430" s="175">
        <v>41423</v>
      </c>
      <c r="AL430" s="175">
        <v>41640</v>
      </c>
      <c r="AM430" s="175">
        <v>42369</v>
      </c>
      <c r="AN430" s="168">
        <v>1106000000</v>
      </c>
      <c r="AO430" s="168">
        <v>0</v>
      </c>
      <c r="AP430" s="168">
        <v>0</v>
      </c>
      <c r="AQ430" s="231">
        <v>149760000</v>
      </c>
    </row>
    <row r="431" spans="1:43" s="64" customFormat="1" ht="30.75" customHeight="1" x14ac:dyDescent="0.25">
      <c r="A431" s="17">
        <v>890905211</v>
      </c>
      <c r="B431" s="201" t="s">
        <v>1775</v>
      </c>
      <c r="C431" s="17" t="s">
        <v>76</v>
      </c>
      <c r="D431" s="158">
        <v>4491086617860</v>
      </c>
      <c r="E431" s="18" t="s">
        <v>77</v>
      </c>
      <c r="F431" s="17" t="s">
        <v>78</v>
      </c>
      <c r="G431" s="17" t="s">
        <v>14</v>
      </c>
      <c r="H431" s="152" t="s">
        <v>523</v>
      </c>
      <c r="I431" s="159" t="s">
        <v>79</v>
      </c>
      <c r="J431" s="271" t="s">
        <v>80</v>
      </c>
      <c r="K431" s="226" t="s">
        <v>81</v>
      </c>
      <c r="L431" s="159" t="s">
        <v>82</v>
      </c>
      <c r="M431" s="159" t="s">
        <v>83</v>
      </c>
      <c r="N431" s="167" t="s">
        <v>1090</v>
      </c>
      <c r="O431" s="168">
        <v>300000000</v>
      </c>
      <c r="P431" s="154">
        <v>709054643</v>
      </c>
      <c r="Q431" s="159" t="s">
        <v>1091</v>
      </c>
      <c r="R431" s="159" t="s">
        <v>84</v>
      </c>
      <c r="S431" s="153">
        <v>41611</v>
      </c>
      <c r="T431" s="154">
        <v>98569993</v>
      </c>
      <c r="U431" s="159" t="s">
        <v>1428</v>
      </c>
      <c r="V431" s="159" t="s">
        <v>85</v>
      </c>
      <c r="W431" s="159" t="s">
        <v>86</v>
      </c>
      <c r="X431" s="159">
        <v>757</v>
      </c>
      <c r="Y431" s="159" t="s">
        <v>87</v>
      </c>
      <c r="Z431" s="168">
        <v>0</v>
      </c>
      <c r="AA431" s="168" t="s">
        <v>87</v>
      </c>
      <c r="AB431" s="153">
        <v>41613</v>
      </c>
      <c r="AC431" s="153">
        <v>42369</v>
      </c>
      <c r="AD431" s="159" t="s">
        <v>87</v>
      </c>
      <c r="AE431" s="160"/>
      <c r="AF431" s="160"/>
      <c r="AG431" s="161"/>
      <c r="AH431" s="161"/>
      <c r="AI431" s="161"/>
      <c r="AJ431" s="161"/>
      <c r="AK431" s="175">
        <v>41423</v>
      </c>
      <c r="AL431" s="175">
        <v>41640</v>
      </c>
      <c r="AM431" s="175">
        <v>42369</v>
      </c>
      <c r="AN431" s="168">
        <v>1106000000</v>
      </c>
      <c r="AO431" s="168">
        <v>0</v>
      </c>
      <c r="AP431" s="168">
        <v>0</v>
      </c>
      <c r="AQ431" s="168">
        <v>288000000</v>
      </c>
    </row>
    <row r="432" spans="1:43" s="64" customFormat="1" ht="30.75" customHeight="1" x14ac:dyDescent="0.25">
      <c r="A432" s="17">
        <v>890905211</v>
      </c>
      <c r="B432" s="201" t="s">
        <v>1775</v>
      </c>
      <c r="C432" s="17" t="s">
        <v>76</v>
      </c>
      <c r="D432" s="158">
        <v>4491086617860</v>
      </c>
      <c r="E432" s="18" t="s">
        <v>77</v>
      </c>
      <c r="F432" s="17" t="s">
        <v>78</v>
      </c>
      <c r="G432" s="17" t="s">
        <v>14</v>
      </c>
      <c r="H432" s="152" t="s">
        <v>524</v>
      </c>
      <c r="I432" s="159" t="s">
        <v>79</v>
      </c>
      <c r="J432" s="271" t="s">
        <v>80</v>
      </c>
      <c r="K432" s="226" t="s">
        <v>81</v>
      </c>
      <c r="L432" s="159" t="s">
        <v>82</v>
      </c>
      <c r="M432" s="159" t="s">
        <v>83</v>
      </c>
      <c r="N432" s="167" t="s">
        <v>1092</v>
      </c>
      <c r="O432" s="168">
        <v>156000000</v>
      </c>
      <c r="P432" s="154">
        <v>322970033</v>
      </c>
      <c r="Q432" s="159" t="s">
        <v>1093</v>
      </c>
      <c r="R432" s="159" t="s">
        <v>84</v>
      </c>
      <c r="S432" s="153">
        <v>41612</v>
      </c>
      <c r="T432" s="154">
        <v>98569993</v>
      </c>
      <c r="U432" s="159" t="s">
        <v>1428</v>
      </c>
      <c r="V432" s="159" t="s">
        <v>85</v>
      </c>
      <c r="W432" s="159" t="s">
        <v>86</v>
      </c>
      <c r="X432" s="159">
        <v>756</v>
      </c>
      <c r="Y432" s="159" t="s">
        <v>87</v>
      </c>
      <c r="Z432" s="168">
        <v>0</v>
      </c>
      <c r="AA432" s="168" t="s">
        <v>87</v>
      </c>
      <c r="AB432" s="153">
        <v>41614</v>
      </c>
      <c r="AC432" s="153">
        <v>42369</v>
      </c>
      <c r="AD432" s="159" t="s">
        <v>87</v>
      </c>
      <c r="AE432" s="160"/>
      <c r="AF432" s="160"/>
      <c r="AG432" s="161"/>
      <c r="AH432" s="161"/>
      <c r="AI432" s="161"/>
      <c r="AJ432" s="161"/>
      <c r="AK432" s="175">
        <v>41423</v>
      </c>
      <c r="AL432" s="175">
        <v>41640</v>
      </c>
      <c r="AM432" s="175">
        <v>42369</v>
      </c>
      <c r="AN432" s="168">
        <v>1106000000</v>
      </c>
      <c r="AO432" s="168">
        <v>0</v>
      </c>
      <c r="AP432" s="168">
        <v>0</v>
      </c>
      <c r="AQ432" s="230">
        <v>149760000</v>
      </c>
    </row>
    <row r="433" spans="1:43" s="64" customFormat="1" ht="30.75" customHeight="1" x14ac:dyDescent="0.25">
      <c r="A433" s="17">
        <v>890905211</v>
      </c>
      <c r="B433" s="201" t="s">
        <v>1775</v>
      </c>
      <c r="C433" s="17" t="s">
        <v>76</v>
      </c>
      <c r="D433" s="158">
        <v>4491086617860</v>
      </c>
      <c r="E433" s="18" t="s">
        <v>77</v>
      </c>
      <c r="F433" s="17" t="s">
        <v>78</v>
      </c>
      <c r="G433" s="17" t="s">
        <v>14</v>
      </c>
      <c r="H433" s="152" t="s">
        <v>525</v>
      </c>
      <c r="I433" s="159" t="s">
        <v>79</v>
      </c>
      <c r="J433" s="271" t="s">
        <v>80</v>
      </c>
      <c r="K433" s="226" t="s">
        <v>81</v>
      </c>
      <c r="L433" s="159" t="s">
        <v>82</v>
      </c>
      <c r="M433" s="159" t="s">
        <v>83</v>
      </c>
      <c r="N433" s="167" t="s">
        <v>1094</v>
      </c>
      <c r="O433" s="168">
        <v>4000000</v>
      </c>
      <c r="P433" s="154">
        <v>427943122</v>
      </c>
      <c r="Q433" s="159" t="s">
        <v>1095</v>
      </c>
      <c r="R433" s="159" t="s">
        <v>84</v>
      </c>
      <c r="S433" s="153">
        <v>41610</v>
      </c>
      <c r="T433" s="154">
        <v>98569993</v>
      </c>
      <c r="U433" s="159" t="s">
        <v>1428</v>
      </c>
      <c r="V433" s="159" t="s">
        <v>85</v>
      </c>
      <c r="W433" s="159" t="s">
        <v>86</v>
      </c>
      <c r="X433" s="159">
        <v>27</v>
      </c>
      <c r="Y433" s="159" t="s">
        <v>87</v>
      </c>
      <c r="Z433" s="168">
        <v>0</v>
      </c>
      <c r="AA433" s="168" t="s">
        <v>87</v>
      </c>
      <c r="AB433" s="153">
        <v>41613</v>
      </c>
      <c r="AC433" s="153">
        <v>41639</v>
      </c>
      <c r="AD433" s="159" t="s">
        <v>87</v>
      </c>
      <c r="AE433" s="160"/>
      <c r="AF433" s="160"/>
      <c r="AG433" s="161"/>
      <c r="AH433" s="161"/>
      <c r="AI433" s="161"/>
      <c r="AJ433" s="161"/>
      <c r="AK433" s="181"/>
      <c r="AL433" s="181"/>
      <c r="AM433" s="181"/>
      <c r="AN433" s="182"/>
      <c r="AO433" s="182"/>
      <c r="AP433" s="182"/>
      <c r="AQ433" s="182"/>
    </row>
    <row r="434" spans="1:43" s="64" customFormat="1" ht="30.75" customHeight="1" x14ac:dyDescent="0.25">
      <c r="A434" s="17">
        <v>890905211</v>
      </c>
      <c r="B434" s="201" t="s">
        <v>1775</v>
      </c>
      <c r="C434" s="17" t="s">
        <v>76</v>
      </c>
      <c r="D434" s="158">
        <v>4491086617860</v>
      </c>
      <c r="E434" s="18" t="s">
        <v>77</v>
      </c>
      <c r="F434" s="17" t="s">
        <v>78</v>
      </c>
      <c r="G434" s="17" t="s">
        <v>14</v>
      </c>
      <c r="H434" s="152">
        <v>4600051549</v>
      </c>
      <c r="I434" s="159" t="s">
        <v>79</v>
      </c>
      <c r="J434" s="271" t="s">
        <v>80</v>
      </c>
      <c r="K434" s="226" t="s">
        <v>81</v>
      </c>
      <c r="L434" s="159" t="s">
        <v>82</v>
      </c>
      <c r="M434" s="159" t="s">
        <v>131</v>
      </c>
      <c r="N434" s="167" t="s">
        <v>1725</v>
      </c>
      <c r="O434" s="168">
        <v>4724662</v>
      </c>
      <c r="P434" s="154">
        <v>986659701</v>
      </c>
      <c r="Q434" s="159" t="s">
        <v>1726</v>
      </c>
      <c r="R434" s="159" t="s">
        <v>84</v>
      </c>
      <c r="S434" s="153">
        <v>41612</v>
      </c>
      <c r="T434" s="154">
        <v>43496508</v>
      </c>
      <c r="U434" s="159" t="s">
        <v>1727</v>
      </c>
      <c r="V434" s="159" t="s">
        <v>85</v>
      </c>
      <c r="W434" s="159" t="s">
        <v>86</v>
      </c>
      <c r="X434" s="159">
        <v>28</v>
      </c>
      <c r="Y434" s="159" t="s">
        <v>87</v>
      </c>
      <c r="Z434" s="168">
        <v>0</v>
      </c>
      <c r="AA434" s="159" t="s">
        <v>87</v>
      </c>
      <c r="AB434" s="153">
        <v>41612</v>
      </c>
      <c r="AC434" s="153">
        <v>41639</v>
      </c>
      <c r="AD434" s="159" t="s">
        <v>87</v>
      </c>
      <c r="AE434" s="160"/>
      <c r="AF434" s="160"/>
      <c r="AG434" s="161"/>
      <c r="AH434" s="161"/>
      <c r="AI434" s="161"/>
      <c r="AJ434" s="161"/>
      <c r="AK434" s="181"/>
      <c r="AL434" s="181"/>
      <c r="AM434" s="181"/>
      <c r="AN434" s="286"/>
      <c r="AO434" s="182"/>
      <c r="AP434" s="182"/>
      <c r="AQ434" s="182"/>
    </row>
    <row r="435" spans="1:43" s="64" customFormat="1" ht="30.75" customHeight="1" x14ac:dyDescent="0.25">
      <c r="A435" s="17">
        <v>890905211</v>
      </c>
      <c r="B435" s="201" t="s">
        <v>1775</v>
      </c>
      <c r="C435" s="17" t="s">
        <v>76</v>
      </c>
      <c r="D435" s="158">
        <v>4491086617860</v>
      </c>
      <c r="E435" s="18" t="s">
        <v>77</v>
      </c>
      <c r="F435" s="17" t="s">
        <v>78</v>
      </c>
      <c r="G435" s="17" t="s">
        <v>14</v>
      </c>
      <c r="H435" s="152" t="s">
        <v>1728</v>
      </c>
      <c r="I435" s="159" t="s">
        <v>97</v>
      </c>
      <c r="J435" s="159" t="s">
        <v>106</v>
      </c>
      <c r="K435" s="226" t="s">
        <v>108</v>
      </c>
      <c r="L435" s="159" t="s">
        <v>82</v>
      </c>
      <c r="M435" s="159" t="s">
        <v>131</v>
      </c>
      <c r="N435" s="167" t="s">
        <v>1729</v>
      </c>
      <c r="O435" s="168">
        <v>21970707291</v>
      </c>
      <c r="P435" s="154">
        <v>900672768</v>
      </c>
      <c r="Q435" s="159" t="s">
        <v>1730</v>
      </c>
      <c r="R435" s="159" t="s">
        <v>91</v>
      </c>
      <c r="S435" s="153">
        <v>41599</v>
      </c>
      <c r="T435" s="154">
        <v>71685650</v>
      </c>
      <c r="U435" s="159" t="s">
        <v>1731</v>
      </c>
      <c r="V435" s="159" t="s">
        <v>85</v>
      </c>
      <c r="W435" s="159" t="s">
        <v>86</v>
      </c>
      <c r="X435" s="159">
        <v>104</v>
      </c>
      <c r="Y435" s="159" t="s">
        <v>87</v>
      </c>
      <c r="Z435" s="168">
        <v>0</v>
      </c>
      <c r="AA435" s="159" t="s">
        <v>87</v>
      </c>
      <c r="AB435" s="153">
        <v>41599</v>
      </c>
      <c r="AC435" s="153">
        <v>41702</v>
      </c>
      <c r="AD435" s="159" t="s">
        <v>87</v>
      </c>
      <c r="AE435" s="160"/>
      <c r="AF435" s="160"/>
      <c r="AG435" s="161"/>
      <c r="AH435" s="161"/>
      <c r="AI435" s="161"/>
      <c r="AJ435" s="161"/>
      <c r="AK435" s="181"/>
      <c r="AL435" s="181"/>
      <c r="AM435" s="181"/>
      <c r="AN435" s="182"/>
      <c r="AO435" s="182"/>
      <c r="AP435" s="182"/>
      <c r="AQ435" s="182"/>
    </row>
    <row r="436" spans="1:43" s="64" customFormat="1" ht="30.75" customHeight="1" x14ac:dyDescent="0.25">
      <c r="A436" s="17">
        <v>890905211</v>
      </c>
      <c r="B436" s="201" t="s">
        <v>1775</v>
      </c>
      <c r="C436" s="17" t="s">
        <v>76</v>
      </c>
      <c r="D436" s="158">
        <v>4491086617860</v>
      </c>
      <c r="E436" s="18" t="s">
        <v>77</v>
      </c>
      <c r="F436" s="17" t="s">
        <v>78</v>
      </c>
      <c r="G436" s="17" t="s">
        <v>14</v>
      </c>
      <c r="H436" s="152" t="s">
        <v>1732</v>
      </c>
      <c r="I436" s="159" t="s">
        <v>97</v>
      </c>
      <c r="J436" s="159" t="s">
        <v>106</v>
      </c>
      <c r="K436" s="226" t="s">
        <v>108</v>
      </c>
      <c r="L436" s="159" t="s">
        <v>82</v>
      </c>
      <c r="M436" s="159" t="s">
        <v>131</v>
      </c>
      <c r="N436" s="167" t="s">
        <v>1733</v>
      </c>
      <c r="O436" s="168">
        <v>195759570</v>
      </c>
      <c r="P436" s="154">
        <v>900672768</v>
      </c>
      <c r="Q436" s="159" t="s">
        <v>1730</v>
      </c>
      <c r="R436" s="159" t="s">
        <v>91</v>
      </c>
      <c r="S436" s="153">
        <v>41599</v>
      </c>
      <c r="T436" s="154">
        <v>71686518</v>
      </c>
      <c r="U436" s="159" t="s">
        <v>1453</v>
      </c>
      <c r="V436" s="159" t="s">
        <v>85</v>
      </c>
      <c r="W436" s="159" t="s">
        <v>86</v>
      </c>
      <c r="X436" s="159">
        <v>103</v>
      </c>
      <c r="Y436" s="159" t="s">
        <v>87</v>
      </c>
      <c r="Z436" s="168">
        <v>0</v>
      </c>
      <c r="AA436" s="159" t="s">
        <v>87</v>
      </c>
      <c r="AB436" s="153">
        <v>41599</v>
      </c>
      <c r="AC436" s="153">
        <v>41701</v>
      </c>
      <c r="AD436" s="159" t="s">
        <v>87</v>
      </c>
      <c r="AE436" s="160"/>
      <c r="AF436" s="160"/>
      <c r="AG436" s="161"/>
      <c r="AH436" s="161"/>
      <c r="AI436" s="161"/>
      <c r="AJ436" s="161"/>
      <c r="AK436" s="181"/>
      <c r="AL436" s="181"/>
      <c r="AM436" s="181"/>
      <c r="AN436" s="182"/>
      <c r="AO436" s="182"/>
      <c r="AP436" s="182"/>
      <c r="AQ436" s="182"/>
    </row>
    <row r="437" spans="1:43" s="64" customFormat="1" ht="30.75" customHeight="1" x14ac:dyDescent="0.25">
      <c r="A437" s="17"/>
      <c r="B437" s="18"/>
      <c r="C437" s="17"/>
      <c r="D437" s="158"/>
      <c r="E437" s="18"/>
      <c r="F437" s="17"/>
      <c r="G437" s="17"/>
      <c r="H437" s="152"/>
      <c r="I437" s="159"/>
      <c r="J437" s="159"/>
      <c r="K437" s="167"/>
      <c r="L437" s="159"/>
      <c r="M437" s="159"/>
      <c r="N437" s="167"/>
      <c r="O437" s="168"/>
      <c r="P437" s="154"/>
      <c r="Q437" s="159"/>
      <c r="R437" s="159"/>
      <c r="S437" s="153"/>
      <c r="T437" s="154"/>
      <c r="U437" s="159"/>
      <c r="V437" s="159"/>
      <c r="W437" s="159"/>
      <c r="X437" s="159"/>
      <c r="Y437" s="159"/>
      <c r="Z437" s="168"/>
      <c r="AA437" s="159"/>
      <c r="AB437" s="153"/>
      <c r="AC437" s="153"/>
      <c r="AD437" s="159"/>
      <c r="AE437" s="160"/>
      <c r="AF437" s="160"/>
      <c r="AG437" s="161"/>
      <c r="AH437" s="161"/>
      <c r="AI437" s="161"/>
      <c r="AJ437" s="161"/>
      <c r="AK437" s="162"/>
      <c r="AL437" s="162"/>
      <c r="AM437" s="162"/>
      <c r="AN437" s="161"/>
      <c r="AO437" s="161"/>
      <c r="AP437" s="161"/>
      <c r="AQ437" s="161"/>
    </row>
    <row r="438" spans="1:43" s="64" customFormat="1" ht="30.75" customHeight="1" x14ac:dyDescent="0.25">
      <c r="A438" s="17"/>
      <c r="B438" s="18"/>
      <c r="C438" s="17"/>
      <c r="D438" s="158"/>
      <c r="E438" s="18"/>
      <c r="F438" s="17"/>
      <c r="G438" s="17"/>
      <c r="H438" s="152"/>
      <c r="I438" s="159"/>
      <c r="J438" s="159"/>
      <c r="K438" s="167"/>
      <c r="L438" s="159"/>
      <c r="M438" s="159"/>
      <c r="N438" s="167"/>
      <c r="O438" s="168"/>
      <c r="P438" s="154"/>
      <c r="Q438" s="159"/>
      <c r="R438" s="159"/>
      <c r="S438" s="153"/>
      <c r="T438" s="154"/>
      <c r="U438" s="159"/>
      <c r="V438" s="159"/>
      <c r="W438" s="159"/>
      <c r="X438" s="159"/>
      <c r="Y438" s="159"/>
      <c r="Z438" s="168"/>
      <c r="AA438" s="159"/>
      <c r="AB438" s="153"/>
      <c r="AC438" s="153"/>
      <c r="AD438" s="159"/>
      <c r="AE438" s="160"/>
      <c r="AF438" s="160"/>
      <c r="AG438" s="161"/>
      <c r="AH438" s="161"/>
      <c r="AI438" s="161"/>
      <c r="AJ438" s="161"/>
      <c r="AK438" s="162"/>
      <c r="AL438" s="162"/>
      <c r="AM438" s="162"/>
      <c r="AN438" s="161"/>
      <c r="AO438" s="161"/>
      <c r="AP438" s="161"/>
      <c r="AQ438" s="161"/>
    </row>
    <row r="439" spans="1:43" s="64" customFormat="1" ht="30.75" customHeight="1" x14ac:dyDescent="0.25">
      <c r="A439" s="17"/>
      <c r="B439" s="18"/>
      <c r="C439" s="17"/>
      <c r="D439" s="158"/>
      <c r="E439" s="18"/>
      <c r="F439" s="17"/>
      <c r="G439" s="17"/>
      <c r="H439" s="152"/>
      <c r="I439" s="159"/>
      <c r="J439" s="159"/>
      <c r="K439" s="167"/>
      <c r="L439" s="159"/>
      <c r="M439" s="159"/>
      <c r="N439" s="167"/>
      <c r="O439" s="168"/>
      <c r="P439" s="154"/>
      <c r="Q439" s="159"/>
      <c r="R439" s="159"/>
      <c r="S439" s="153"/>
      <c r="T439" s="154"/>
      <c r="U439" s="159"/>
      <c r="V439" s="159"/>
      <c r="W439" s="159"/>
      <c r="X439" s="159"/>
      <c r="Y439" s="159"/>
      <c r="Z439" s="168"/>
      <c r="AA439" s="159"/>
      <c r="AB439" s="153"/>
      <c r="AC439" s="153"/>
      <c r="AD439" s="159"/>
      <c r="AE439" s="160"/>
      <c r="AF439" s="160"/>
      <c r="AG439" s="161"/>
      <c r="AH439" s="161"/>
      <c r="AI439" s="161"/>
      <c r="AJ439" s="161"/>
      <c r="AK439" s="162"/>
      <c r="AL439" s="162"/>
      <c r="AM439" s="162"/>
      <c r="AN439" s="161"/>
      <c r="AO439" s="161"/>
      <c r="AP439" s="161"/>
      <c r="AQ439" s="161"/>
    </row>
    <row r="440" spans="1:43" s="64" customFormat="1" ht="30.75" customHeight="1" x14ac:dyDescent="0.25">
      <c r="A440" s="17"/>
      <c r="B440" s="18"/>
      <c r="C440" s="17"/>
      <c r="D440" s="158"/>
      <c r="E440" s="18"/>
      <c r="F440" s="17"/>
      <c r="G440" s="17"/>
      <c r="H440" s="152"/>
      <c r="I440" s="159"/>
      <c r="J440" s="159"/>
      <c r="K440" s="167"/>
      <c r="L440" s="159"/>
      <c r="M440" s="159"/>
      <c r="N440" s="167"/>
      <c r="O440" s="168"/>
      <c r="P440" s="154"/>
      <c r="Q440" s="159"/>
      <c r="R440" s="159"/>
      <c r="S440" s="153"/>
      <c r="T440" s="154"/>
      <c r="U440" s="159"/>
      <c r="V440" s="159"/>
      <c r="W440" s="159"/>
      <c r="X440" s="159"/>
      <c r="Y440" s="159"/>
      <c r="Z440" s="168"/>
      <c r="AA440" s="159"/>
      <c r="AB440" s="153"/>
      <c r="AC440" s="153"/>
      <c r="AD440" s="159"/>
      <c r="AE440" s="160"/>
      <c r="AF440" s="160"/>
      <c r="AG440" s="161"/>
      <c r="AH440" s="161"/>
      <c r="AI440" s="161"/>
      <c r="AJ440" s="161"/>
      <c r="AK440" s="162"/>
      <c r="AL440" s="162"/>
      <c r="AM440" s="162"/>
      <c r="AN440" s="161"/>
      <c r="AO440" s="161"/>
      <c r="AP440" s="161"/>
      <c r="AQ440" s="161"/>
    </row>
    <row r="441" spans="1:43" s="64" customFormat="1" ht="30.75" customHeight="1" x14ac:dyDescent="0.25">
      <c r="A441" s="17"/>
      <c r="B441" s="18"/>
      <c r="C441" s="17"/>
      <c r="D441" s="158"/>
      <c r="E441" s="18"/>
      <c r="F441" s="17"/>
      <c r="G441" s="17"/>
      <c r="H441" s="152"/>
      <c r="I441" s="159"/>
      <c r="J441" s="159"/>
      <c r="K441" s="167"/>
      <c r="L441" s="159"/>
      <c r="M441" s="159"/>
      <c r="N441" s="167"/>
      <c r="O441" s="168"/>
      <c r="P441" s="154"/>
      <c r="Q441" s="159"/>
      <c r="R441" s="159"/>
      <c r="S441" s="153"/>
      <c r="T441" s="154"/>
      <c r="U441" s="159"/>
      <c r="V441" s="159"/>
      <c r="W441" s="159"/>
      <c r="X441" s="159"/>
      <c r="Y441" s="159"/>
      <c r="Z441" s="168"/>
      <c r="AA441" s="159"/>
      <c r="AB441" s="153"/>
      <c r="AC441" s="153"/>
      <c r="AD441" s="159"/>
      <c r="AE441" s="160"/>
      <c r="AF441" s="160"/>
      <c r="AG441" s="161"/>
      <c r="AH441" s="161"/>
      <c r="AI441" s="161"/>
      <c r="AJ441" s="161"/>
      <c r="AK441" s="162"/>
      <c r="AL441" s="162"/>
      <c r="AM441" s="162"/>
      <c r="AN441" s="161"/>
      <c r="AO441" s="161"/>
      <c r="AP441" s="161"/>
      <c r="AQ441" s="161"/>
    </row>
    <row r="442" spans="1:43" s="64" customFormat="1" ht="30.75" customHeight="1" x14ac:dyDescent="0.25">
      <c r="A442" s="17"/>
      <c r="B442" s="18"/>
      <c r="C442" s="17"/>
      <c r="D442" s="158"/>
      <c r="E442" s="18"/>
      <c r="F442" s="17"/>
      <c r="G442" s="17"/>
      <c r="H442" s="152"/>
      <c r="I442" s="159"/>
      <c r="J442" s="159"/>
      <c r="K442" s="167"/>
      <c r="L442" s="159"/>
      <c r="M442" s="159"/>
      <c r="N442" s="167"/>
      <c r="O442" s="168"/>
      <c r="P442" s="154"/>
      <c r="Q442" s="159"/>
      <c r="R442" s="159"/>
      <c r="S442" s="153"/>
      <c r="T442" s="154"/>
      <c r="U442" s="159"/>
      <c r="V442" s="159"/>
      <c r="W442" s="159"/>
      <c r="X442" s="159"/>
      <c r="Y442" s="159"/>
      <c r="Z442" s="168"/>
      <c r="AA442" s="159"/>
      <c r="AB442" s="153"/>
      <c r="AC442" s="153"/>
      <c r="AD442" s="159"/>
      <c r="AE442" s="160"/>
      <c r="AF442" s="160"/>
      <c r="AG442" s="161"/>
      <c r="AH442" s="161"/>
      <c r="AI442" s="161"/>
      <c r="AJ442" s="161"/>
      <c r="AK442" s="162"/>
      <c r="AL442" s="162"/>
      <c r="AM442" s="162"/>
      <c r="AN442" s="161"/>
      <c r="AO442" s="161"/>
      <c r="AP442" s="161"/>
      <c r="AQ442" s="161"/>
    </row>
    <row r="443" spans="1:43" s="64" customFormat="1" ht="30.75" customHeight="1" x14ac:dyDescent="0.25">
      <c r="A443" s="17"/>
      <c r="B443" s="18"/>
      <c r="C443" s="17"/>
      <c r="D443" s="158"/>
      <c r="E443" s="18"/>
      <c r="F443" s="17"/>
      <c r="G443" s="17"/>
      <c r="H443" s="152"/>
      <c r="I443" s="159"/>
      <c r="J443" s="159"/>
      <c r="K443" s="167"/>
      <c r="L443" s="159"/>
      <c r="M443" s="159"/>
      <c r="N443" s="167"/>
      <c r="O443" s="168"/>
      <c r="P443" s="154"/>
      <c r="Q443" s="159"/>
      <c r="R443" s="159"/>
      <c r="S443" s="153"/>
      <c r="T443" s="154"/>
      <c r="U443" s="159"/>
      <c r="V443" s="159"/>
      <c r="W443" s="159"/>
      <c r="X443" s="159"/>
      <c r="Y443" s="159"/>
      <c r="Z443" s="168"/>
      <c r="AA443" s="159"/>
      <c r="AB443" s="153"/>
      <c r="AC443" s="153"/>
      <c r="AD443" s="159"/>
      <c r="AE443" s="160"/>
      <c r="AF443" s="160"/>
      <c r="AG443" s="161"/>
      <c r="AH443" s="161"/>
      <c r="AI443" s="161"/>
      <c r="AJ443" s="161"/>
      <c r="AK443" s="162"/>
      <c r="AL443" s="162"/>
      <c r="AM443" s="162"/>
      <c r="AN443" s="161"/>
      <c r="AO443" s="161"/>
      <c r="AP443" s="161"/>
      <c r="AQ443" s="161"/>
    </row>
    <row r="444" spans="1:43" s="64" customFormat="1" ht="30.75" customHeight="1" x14ac:dyDescent="0.25">
      <c r="A444" s="17"/>
      <c r="B444" s="18"/>
      <c r="C444" s="17"/>
      <c r="D444" s="158"/>
      <c r="E444" s="18"/>
      <c r="F444" s="17"/>
      <c r="G444" s="17"/>
      <c r="H444" s="152"/>
      <c r="I444" s="159"/>
      <c r="J444" s="159"/>
      <c r="K444" s="167"/>
      <c r="L444" s="159"/>
      <c r="M444" s="159"/>
      <c r="N444" s="167"/>
      <c r="O444" s="168"/>
      <c r="P444" s="154"/>
      <c r="Q444" s="159"/>
      <c r="R444" s="159"/>
      <c r="S444" s="153"/>
      <c r="T444" s="154"/>
      <c r="U444" s="159"/>
      <c r="V444" s="159"/>
      <c r="W444" s="159"/>
      <c r="X444" s="159"/>
      <c r="Y444" s="159"/>
      <c r="Z444" s="168"/>
      <c r="AA444" s="159"/>
      <c r="AB444" s="153"/>
      <c r="AC444" s="153"/>
      <c r="AD444" s="159"/>
      <c r="AE444" s="160"/>
      <c r="AF444" s="160"/>
      <c r="AG444" s="161"/>
      <c r="AH444" s="161"/>
      <c r="AI444" s="161"/>
      <c r="AJ444" s="161"/>
      <c r="AK444" s="162"/>
      <c r="AL444" s="162"/>
      <c r="AM444" s="162"/>
      <c r="AN444" s="161"/>
      <c r="AO444" s="161"/>
      <c r="AP444" s="161"/>
      <c r="AQ444" s="161"/>
    </row>
    <row r="445" spans="1:43" s="64" customFormat="1" ht="30.75" customHeight="1" x14ac:dyDescent="0.25">
      <c r="A445" s="17"/>
      <c r="B445" s="18"/>
      <c r="C445" s="17"/>
      <c r="D445" s="158"/>
      <c r="E445" s="18"/>
      <c r="F445" s="17"/>
      <c r="G445" s="17"/>
      <c r="H445" s="152"/>
      <c r="I445" s="159"/>
      <c r="J445" s="159"/>
      <c r="K445" s="167"/>
      <c r="L445" s="159"/>
      <c r="M445" s="159"/>
      <c r="N445" s="167"/>
      <c r="O445" s="168"/>
      <c r="P445" s="154"/>
      <c r="Q445" s="159"/>
      <c r="R445" s="159"/>
      <c r="S445" s="153"/>
      <c r="T445" s="154"/>
      <c r="U445" s="159"/>
      <c r="V445" s="159"/>
      <c r="W445" s="159"/>
      <c r="X445" s="159"/>
      <c r="Y445" s="159"/>
      <c r="Z445" s="168"/>
      <c r="AA445" s="159"/>
      <c r="AB445" s="153"/>
      <c r="AC445" s="153"/>
      <c r="AD445" s="159"/>
      <c r="AE445" s="160"/>
      <c r="AF445" s="160"/>
      <c r="AG445" s="161"/>
      <c r="AH445" s="161"/>
      <c r="AI445" s="161"/>
      <c r="AJ445" s="161"/>
      <c r="AK445" s="162"/>
      <c r="AL445" s="162"/>
      <c r="AM445" s="162"/>
      <c r="AN445" s="161"/>
      <c r="AO445" s="161"/>
      <c r="AP445" s="161"/>
      <c r="AQ445" s="161"/>
    </row>
    <row r="446" spans="1:43" s="64" customFormat="1" ht="30.75" customHeight="1" x14ac:dyDescent="0.25">
      <c r="A446" s="17"/>
      <c r="B446" s="18"/>
      <c r="C446" s="17"/>
      <c r="D446" s="158"/>
      <c r="E446" s="18"/>
      <c r="F446" s="17"/>
      <c r="G446" s="17"/>
      <c r="H446" s="152"/>
      <c r="I446" s="159"/>
      <c r="J446" s="159"/>
      <c r="K446" s="167"/>
      <c r="L446" s="159"/>
      <c r="M446" s="159"/>
      <c r="N446" s="167"/>
      <c r="O446" s="168"/>
      <c r="P446" s="154"/>
      <c r="Q446" s="159"/>
      <c r="R446" s="159"/>
      <c r="S446" s="153"/>
      <c r="T446" s="154"/>
      <c r="U446" s="159"/>
      <c r="V446" s="159"/>
      <c r="W446" s="159"/>
      <c r="X446" s="159"/>
      <c r="Y446" s="159"/>
      <c r="Z446" s="168"/>
      <c r="AA446" s="159"/>
      <c r="AB446" s="153"/>
      <c r="AC446" s="153"/>
      <c r="AD446" s="159"/>
      <c r="AE446" s="160"/>
      <c r="AF446" s="160"/>
      <c r="AG446" s="161"/>
      <c r="AH446" s="161"/>
      <c r="AI446" s="161"/>
      <c r="AJ446" s="161"/>
      <c r="AK446" s="162"/>
      <c r="AL446" s="162"/>
      <c r="AM446" s="162"/>
      <c r="AN446" s="161"/>
      <c r="AO446" s="161"/>
      <c r="AP446" s="161"/>
      <c r="AQ446" s="161"/>
    </row>
    <row r="447" spans="1:43" s="64" customFormat="1" ht="30.75" customHeight="1" x14ac:dyDescent="0.25">
      <c r="A447" s="17"/>
      <c r="B447" s="18"/>
      <c r="C447" s="17"/>
      <c r="D447" s="158"/>
      <c r="E447" s="18"/>
      <c r="F447" s="17"/>
      <c r="G447" s="17"/>
      <c r="H447" s="152"/>
      <c r="I447" s="159"/>
      <c r="J447" s="159"/>
      <c r="K447" s="167"/>
      <c r="L447" s="159"/>
      <c r="M447" s="159"/>
      <c r="N447" s="167"/>
      <c r="O447" s="168"/>
      <c r="P447" s="154"/>
      <c r="Q447" s="159"/>
      <c r="R447" s="159"/>
      <c r="S447" s="153"/>
      <c r="T447" s="154"/>
      <c r="U447" s="159"/>
      <c r="V447" s="159"/>
      <c r="W447" s="159"/>
      <c r="X447" s="159"/>
      <c r="Y447" s="159"/>
      <c r="Z447" s="168"/>
      <c r="AA447" s="159"/>
      <c r="AB447" s="153"/>
      <c r="AC447" s="153"/>
      <c r="AD447" s="159"/>
      <c r="AE447" s="160"/>
      <c r="AF447" s="160"/>
      <c r="AG447" s="161"/>
      <c r="AH447" s="161"/>
      <c r="AI447" s="161"/>
      <c r="AJ447" s="161"/>
      <c r="AK447" s="162"/>
      <c r="AL447" s="162"/>
      <c r="AM447" s="162"/>
      <c r="AN447" s="161"/>
      <c r="AO447" s="161"/>
      <c r="AP447" s="161"/>
      <c r="AQ447" s="161"/>
    </row>
    <row r="448" spans="1:43" s="64" customFormat="1" ht="30.75" customHeight="1" x14ac:dyDescent="0.25">
      <c r="A448" s="17"/>
      <c r="B448" s="18"/>
      <c r="C448" s="17"/>
      <c r="D448" s="158"/>
      <c r="E448" s="18"/>
      <c r="F448" s="17"/>
      <c r="G448" s="17"/>
      <c r="H448" s="152"/>
      <c r="I448" s="159"/>
      <c r="J448" s="159"/>
      <c r="K448" s="167"/>
      <c r="L448" s="159"/>
      <c r="M448" s="159"/>
      <c r="N448" s="167"/>
      <c r="O448" s="168"/>
      <c r="P448" s="154"/>
      <c r="Q448" s="159"/>
      <c r="R448" s="159"/>
      <c r="S448" s="153"/>
      <c r="T448" s="154"/>
      <c r="U448" s="159"/>
      <c r="V448" s="159"/>
      <c r="W448" s="159"/>
      <c r="X448" s="159"/>
      <c r="Y448" s="159"/>
      <c r="Z448" s="168"/>
      <c r="AA448" s="159"/>
      <c r="AB448" s="153"/>
      <c r="AC448" s="153"/>
      <c r="AD448" s="159"/>
      <c r="AE448" s="160"/>
      <c r="AF448" s="160"/>
      <c r="AG448" s="161"/>
      <c r="AH448" s="161"/>
      <c r="AI448" s="161"/>
      <c r="AJ448" s="161"/>
      <c r="AK448" s="162"/>
      <c r="AL448" s="162"/>
      <c r="AM448" s="162"/>
      <c r="AN448" s="161"/>
      <c r="AO448" s="161"/>
      <c r="AP448" s="161"/>
      <c r="AQ448" s="161"/>
    </row>
    <row r="449" spans="1:43" s="64" customFormat="1" ht="30.75" customHeight="1" x14ac:dyDescent="0.25">
      <c r="A449" s="17"/>
      <c r="B449" s="18"/>
      <c r="C449" s="17"/>
      <c r="D449" s="158"/>
      <c r="E449" s="18"/>
      <c r="F449" s="17"/>
      <c r="G449" s="17"/>
      <c r="H449" s="152"/>
      <c r="I449" s="159"/>
      <c r="J449" s="159"/>
      <c r="K449" s="167"/>
      <c r="L449" s="159"/>
      <c r="M449" s="159"/>
      <c r="N449" s="167"/>
      <c r="O449" s="168"/>
      <c r="P449" s="154"/>
      <c r="Q449" s="159"/>
      <c r="R449" s="159"/>
      <c r="S449" s="153"/>
      <c r="T449" s="154"/>
      <c r="U449" s="159"/>
      <c r="V449" s="159"/>
      <c r="W449" s="159"/>
      <c r="X449" s="159"/>
      <c r="Y449" s="159"/>
      <c r="Z449" s="168"/>
      <c r="AA449" s="159"/>
      <c r="AB449" s="153"/>
      <c r="AC449" s="153"/>
      <c r="AD449" s="159"/>
      <c r="AE449" s="160"/>
      <c r="AF449" s="160"/>
      <c r="AG449" s="161"/>
      <c r="AH449" s="161"/>
      <c r="AI449" s="161"/>
      <c r="AJ449" s="161"/>
      <c r="AK449" s="162"/>
      <c r="AL449" s="162"/>
      <c r="AM449" s="162"/>
      <c r="AN449" s="161"/>
      <c r="AO449" s="161"/>
      <c r="AP449" s="161"/>
      <c r="AQ449" s="161"/>
    </row>
    <row r="450" spans="1:43" s="64" customFormat="1" ht="30.75" customHeight="1" x14ac:dyDescent="0.25">
      <c r="A450" s="17"/>
      <c r="B450" s="18"/>
      <c r="C450" s="17"/>
      <c r="D450" s="158"/>
      <c r="E450" s="18"/>
      <c r="F450" s="17"/>
      <c r="G450" s="17"/>
      <c r="H450" s="152"/>
      <c r="I450" s="159"/>
      <c r="J450" s="159"/>
      <c r="K450" s="167"/>
      <c r="L450" s="159"/>
      <c r="M450" s="159"/>
      <c r="N450" s="167"/>
      <c r="O450" s="168"/>
      <c r="P450" s="154"/>
      <c r="Q450" s="159"/>
      <c r="R450" s="159"/>
      <c r="S450" s="153"/>
      <c r="T450" s="154"/>
      <c r="U450" s="159"/>
      <c r="V450" s="159"/>
      <c r="W450" s="159"/>
      <c r="X450" s="159"/>
      <c r="Y450" s="159"/>
      <c r="Z450" s="168"/>
      <c r="AA450" s="159"/>
      <c r="AB450" s="153"/>
      <c r="AC450" s="153"/>
      <c r="AD450" s="159"/>
      <c r="AE450" s="160"/>
      <c r="AF450" s="160"/>
      <c r="AG450" s="161"/>
      <c r="AH450" s="161"/>
      <c r="AI450" s="161"/>
      <c r="AJ450" s="161"/>
      <c r="AK450" s="162"/>
      <c r="AL450" s="162"/>
      <c r="AM450" s="162"/>
      <c r="AN450" s="161"/>
      <c r="AO450" s="161"/>
      <c r="AP450" s="161"/>
      <c r="AQ450" s="161"/>
    </row>
    <row r="451" spans="1:43" s="64" customFormat="1" ht="30.75" customHeight="1" x14ac:dyDescent="0.25">
      <c r="A451" s="17"/>
      <c r="B451" s="18"/>
      <c r="C451" s="17"/>
      <c r="D451" s="158"/>
      <c r="E451" s="18"/>
      <c r="F451" s="17"/>
      <c r="G451" s="17"/>
      <c r="H451" s="152"/>
      <c r="I451" s="159"/>
      <c r="J451" s="159"/>
      <c r="K451" s="167"/>
      <c r="L451" s="159"/>
      <c r="M451" s="159"/>
      <c r="N451" s="167"/>
      <c r="O451" s="168"/>
      <c r="P451" s="154"/>
      <c r="Q451" s="159"/>
      <c r="R451" s="159"/>
      <c r="S451" s="153"/>
      <c r="T451" s="154"/>
      <c r="U451" s="159"/>
      <c r="V451" s="159"/>
      <c r="W451" s="159"/>
      <c r="X451" s="159"/>
      <c r="Y451" s="159"/>
      <c r="Z451" s="168"/>
      <c r="AA451" s="159"/>
      <c r="AB451" s="153"/>
      <c r="AC451" s="153"/>
      <c r="AD451" s="159"/>
      <c r="AE451" s="160"/>
      <c r="AF451" s="160"/>
      <c r="AG451" s="161"/>
      <c r="AH451" s="161"/>
      <c r="AI451" s="161"/>
      <c r="AJ451" s="161"/>
      <c r="AK451" s="162"/>
      <c r="AL451" s="162"/>
      <c r="AM451" s="162"/>
      <c r="AN451" s="161"/>
      <c r="AO451" s="161"/>
      <c r="AP451" s="161"/>
      <c r="AQ451" s="161"/>
    </row>
    <row r="452" spans="1:43" s="64" customFormat="1" ht="30.75" customHeight="1" x14ac:dyDescent="0.25">
      <c r="A452" s="17"/>
      <c r="B452" s="18"/>
      <c r="C452" s="17"/>
      <c r="D452" s="158"/>
      <c r="E452" s="18"/>
      <c r="F452" s="17"/>
      <c r="G452" s="17"/>
      <c r="H452" s="152"/>
      <c r="I452" s="159"/>
      <c r="J452" s="159"/>
      <c r="K452" s="167"/>
      <c r="L452" s="159"/>
      <c r="M452" s="159"/>
      <c r="N452" s="167"/>
      <c r="O452" s="168"/>
      <c r="P452" s="154"/>
      <c r="Q452" s="159"/>
      <c r="R452" s="159"/>
      <c r="S452" s="153"/>
      <c r="T452" s="154"/>
      <c r="U452" s="159"/>
      <c r="V452" s="159"/>
      <c r="W452" s="159"/>
      <c r="X452" s="159"/>
      <c r="Y452" s="159"/>
      <c r="Z452" s="168"/>
      <c r="AA452" s="159"/>
      <c r="AB452" s="153"/>
      <c r="AC452" s="153"/>
      <c r="AD452" s="159"/>
      <c r="AE452" s="160"/>
      <c r="AF452" s="160"/>
      <c r="AG452" s="161"/>
      <c r="AH452" s="161"/>
      <c r="AI452" s="161"/>
      <c r="AJ452" s="161"/>
      <c r="AK452" s="162"/>
      <c r="AL452" s="162"/>
      <c r="AM452" s="162"/>
      <c r="AN452" s="161"/>
      <c r="AO452" s="161"/>
      <c r="AP452" s="161"/>
      <c r="AQ452" s="161"/>
    </row>
    <row r="453" spans="1:43" s="64" customFormat="1" ht="30.75" customHeight="1" x14ac:dyDescent="0.25">
      <c r="A453" s="17"/>
      <c r="B453" s="18"/>
      <c r="C453" s="17"/>
      <c r="D453" s="158"/>
      <c r="E453" s="18"/>
      <c r="F453" s="17"/>
      <c r="G453" s="17"/>
      <c r="H453" s="152"/>
      <c r="I453" s="159"/>
      <c r="J453" s="159"/>
      <c r="K453" s="167"/>
      <c r="L453" s="159"/>
      <c r="M453" s="159"/>
      <c r="N453" s="167"/>
      <c r="O453" s="168"/>
      <c r="P453" s="154"/>
      <c r="Q453" s="159"/>
      <c r="R453" s="159"/>
      <c r="S453" s="153"/>
      <c r="T453" s="154"/>
      <c r="U453" s="159"/>
      <c r="V453" s="159"/>
      <c r="W453" s="159"/>
      <c r="X453" s="159"/>
      <c r="Y453" s="159"/>
      <c r="Z453" s="168"/>
      <c r="AA453" s="159"/>
      <c r="AB453" s="153"/>
      <c r="AC453" s="153"/>
      <c r="AD453" s="159"/>
      <c r="AE453" s="160"/>
      <c r="AF453" s="160"/>
      <c r="AG453" s="161"/>
      <c r="AH453" s="161"/>
      <c r="AI453" s="161"/>
      <c r="AJ453" s="161"/>
      <c r="AK453" s="162"/>
      <c r="AL453" s="162"/>
      <c r="AM453" s="162"/>
      <c r="AN453" s="161"/>
      <c r="AO453" s="161"/>
      <c r="AP453" s="161"/>
      <c r="AQ453" s="161"/>
    </row>
    <row r="454" spans="1:43" s="64" customFormat="1" ht="30.75" customHeight="1" x14ac:dyDescent="0.25">
      <c r="A454" s="17"/>
      <c r="B454" s="18"/>
      <c r="C454" s="17"/>
      <c r="D454" s="158"/>
      <c r="E454" s="18"/>
      <c r="F454" s="17"/>
      <c r="G454" s="17"/>
      <c r="H454" s="152"/>
      <c r="I454" s="159"/>
      <c r="J454" s="159"/>
      <c r="K454" s="167"/>
      <c r="L454" s="159"/>
      <c r="M454" s="159"/>
      <c r="N454" s="167"/>
      <c r="O454" s="168"/>
      <c r="P454" s="154"/>
      <c r="Q454" s="159"/>
      <c r="R454" s="159"/>
      <c r="S454" s="153"/>
      <c r="T454" s="154"/>
      <c r="U454" s="159"/>
      <c r="V454" s="159"/>
      <c r="W454" s="159"/>
      <c r="X454" s="159"/>
      <c r="Y454" s="159"/>
      <c r="Z454" s="168"/>
      <c r="AA454" s="159"/>
      <c r="AB454" s="153"/>
      <c r="AC454" s="153"/>
      <c r="AD454" s="159"/>
      <c r="AE454" s="160"/>
      <c r="AF454" s="160"/>
      <c r="AG454" s="161"/>
      <c r="AH454" s="161"/>
      <c r="AI454" s="161"/>
      <c r="AJ454" s="161"/>
      <c r="AK454" s="162"/>
      <c r="AL454" s="162"/>
      <c r="AM454" s="162"/>
      <c r="AN454" s="161"/>
      <c r="AO454" s="161"/>
      <c r="AP454" s="161"/>
      <c r="AQ454" s="161"/>
    </row>
    <row r="455" spans="1:43" s="64" customFormat="1" ht="30.75" customHeight="1" x14ac:dyDescent="0.25">
      <c r="A455" s="17"/>
      <c r="B455" s="18"/>
      <c r="C455" s="17"/>
      <c r="D455" s="158"/>
      <c r="E455" s="18"/>
      <c r="F455" s="17"/>
      <c r="G455" s="17"/>
      <c r="H455" s="152"/>
      <c r="I455" s="159"/>
      <c r="J455" s="159"/>
      <c r="K455" s="167"/>
      <c r="L455" s="159"/>
      <c r="M455" s="159"/>
      <c r="N455" s="167"/>
      <c r="O455" s="168"/>
      <c r="P455" s="154"/>
      <c r="Q455" s="159"/>
      <c r="R455" s="159"/>
      <c r="S455" s="153"/>
      <c r="T455" s="154"/>
      <c r="U455" s="159"/>
      <c r="V455" s="159"/>
      <c r="W455" s="159"/>
      <c r="X455" s="159"/>
      <c r="Y455" s="159"/>
      <c r="Z455" s="168"/>
      <c r="AA455" s="159"/>
      <c r="AB455" s="153"/>
      <c r="AC455" s="153"/>
      <c r="AD455" s="159"/>
      <c r="AE455" s="160"/>
      <c r="AF455" s="160"/>
      <c r="AG455" s="161"/>
      <c r="AH455" s="161"/>
      <c r="AI455" s="161"/>
      <c r="AJ455" s="161"/>
      <c r="AK455" s="162"/>
      <c r="AL455" s="162"/>
      <c r="AM455" s="162"/>
      <c r="AN455" s="161"/>
      <c r="AO455" s="161"/>
      <c r="AP455" s="161"/>
      <c r="AQ455" s="161"/>
    </row>
    <row r="456" spans="1:43" s="64" customFormat="1" ht="30.75" customHeight="1" x14ac:dyDescent="0.25">
      <c r="A456" s="17"/>
      <c r="B456" s="18"/>
      <c r="C456" s="17"/>
      <c r="D456" s="158"/>
      <c r="E456" s="18"/>
      <c r="F456" s="17"/>
      <c r="G456" s="17"/>
      <c r="H456" s="152"/>
      <c r="I456" s="159"/>
      <c r="J456" s="159"/>
      <c r="K456" s="167"/>
      <c r="L456" s="159"/>
      <c r="M456" s="159"/>
      <c r="N456" s="167"/>
      <c r="O456" s="168"/>
      <c r="P456" s="154"/>
      <c r="Q456" s="159"/>
      <c r="R456" s="159"/>
      <c r="S456" s="153"/>
      <c r="T456" s="154"/>
      <c r="U456" s="159"/>
      <c r="V456" s="159"/>
      <c r="W456" s="159"/>
      <c r="X456" s="159"/>
      <c r="Y456" s="159"/>
      <c r="Z456" s="168"/>
      <c r="AA456" s="159"/>
      <c r="AB456" s="153"/>
      <c r="AC456" s="153"/>
      <c r="AD456" s="159"/>
      <c r="AE456" s="160"/>
      <c r="AF456" s="160"/>
      <c r="AG456" s="161"/>
      <c r="AH456" s="161"/>
      <c r="AI456" s="161"/>
      <c r="AJ456" s="161"/>
      <c r="AK456" s="162"/>
      <c r="AL456" s="162"/>
      <c r="AM456" s="162"/>
      <c r="AN456" s="161"/>
      <c r="AO456" s="161"/>
      <c r="AP456" s="161"/>
      <c r="AQ456" s="161"/>
    </row>
    <row r="457" spans="1:43" s="64" customFormat="1" ht="30.75" customHeight="1" x14ac:dyDescent="0.25">
      <c r="A457" s="17"/>
      <c r="B457" s="18"/>
      <c r="C457" s="17"/>
      <c r="D457" s="158"/>
      <c r="E457" s="18"/>
      <c r="F457" s="17"/>
      <c r="G457" s="17"/>
      <c r="H457" s="152"/>
      <c r="I457" s="159"/>
      <c r="J457" s="159"/>
      <c r="K457" s="167"/>
      <c r="L457" s="159"/>
      <c r="M457" s="159"/>
      <c r="N457" s="167"/>
      <c r="O457" s="168"/>
      <c r="P457" s="154"/>
      <c r="Q457" s="159"/>
      <c r="R457" s="159"/>
      <c r="S457" s="153"/>
      <c r="T457" s="154"/>
      <c r="U457" s="159"/>
      <c r="V457" s="159"/>
      <c r="W457" s="159"/>
      <c r="X457" s="159"/>
      <c r="Y457" s="159"/>
      <c r="Z457" s="168"/>
      <c r="AA457" s="159"/>
      <c r="AB457" s="153"/>
      <c r="AC457" s="153"/>
      <c r="AD457" s="159"/>
      <c r="AE457" s="160"/>
      <c r="AF457" s="160"/>
      <c r="AG457" s="161"/>
      <c r="AH457" s="161"/>
      <c r="AI457" s="161"/>
      <c r="AJ457" s="161"/>
      <c r="AK457" s="162"/>
      <c r="AL457" s="162"/>
      <c r="AM457" s="162"/>
      <c r="AN457" s="161"/>
      <c r="AO457" s="161"/>
      <c r="AP457" s="161"/>
      <c r="AQ457" s="161"/>
    </row>
    <row r="458" spans="1:43" s="64" customFormat="1" ht="30.75" customHeight="1" x14ac:dyDescent="0.25">
      <c r="A458" s="17"/>
      <c r="B458" s="18"/>
      <c r="C458" s="17"/>
      <c r="D458" s="158"/>
      <c r="E458" s="18"/>
      <c r="F458" s="17"/>
      <c r="G458" s="17"/>
      <c r="H458" s="152"/>
      <c r="I458" s="159"/>
      <c r="J458" s="159"/>
      <c r="K458" s="167"/>
      <c r="L458" s="159"/>
      <c r="M458" s="159"/>
      <c r="N458" s="167"/>
      <c r="O458" s="168"/>
      <c r="P458" s="154"/>
      <c r="Q458" s="159"/>
      <c r="R458" s="159"/>
      <c r="S458" s="153"/>
      <c r="T458" s="154"/>
      <c r="U458" s="159"/>
      <c r="V458" s="159"/>
      <c r="W458" s="159"/>
      <c r="X458" s="159"/>
      <c r="Y458" s="159"/>
      <c r="Z458" s="168"/>
      <c r="AA458" s="159"/>
      <c r="AB458" s="153"/>
      <c r="AC458" s="153"/>
      <c r="AD458" s="159"/>
      <c r="AE458" s="160"/>
      <c r="AF458" s="160"/>
      <c r="AG458" s="161"/>
      <c r="AH458" s="161"/>
      <c r="AI458" s="161"/>
      <c r="AJ458" s="161"/>
      <c r="AK458" s="162"/>
      <c r="AL458" s="162"/>
      <c r="AM458" s="162"/>
      <c r="AN458" s="161"/>
      <c r="AO458" s="161"/>
      <c r="AP458" s="161"/>
      <c r="AQ458" s="161"/>
    </row>
    <row r="459" spans="1:43" s="64" customFormat="1" ht="30.75" customHeight="1" x14ac:dyDescent="0.25">
      <c r="A459" s="17"/>
      <c r="B459" s="18"/>
      <c r="C459" s="17"/>
      <c r="D459" s="158"/>
      <c r="E459" s="18"/>
      <c r="F459" s="17"/>
      <c r="G459" s="17"/>
      <c r="H459" s="152"/>
      <c r="I459" s="159"/>
      <c r="J459" s="159"/>
      <c r="K459" s="167"/>
      <c r="L459" s="159"/>
      <c r="M459" s="159"/>
      <c r="N459" s="167"/>
      <c r="O459" s="168"/>
      <c r="P459" s="154"/>
      <c r="Q459" s="159"/>
      <c r="R459" s="159"/>
      <c r="S459" s="153"/>
      <c r="T459" s="154"/>
      <c r="U459" s="159"/>
      <c r="V459" s="159"/>
      <c r="W459" s="159"/>
      <c r="X459" s="159"/>
      <c r="Y459" s="159"/>
      <c r="Z459" s="168"/>
      <c r="AA459" s="159"/>
      <c r="AB459" s="153"/>
      <c r="AC459" s="153"/>
      <c r="AD459" s="159"/>
      <c r="AE459" s="160"/>
      <c r="AF459" s="160"/>
      <c r="AG459" s="161"/>
      <c r="AH459" s="161"/>
      <c r="AI459" s="161"/>
      <c r="AJ459" s="161"/>
      <c r="AK459" s="162"/>
      <c r="AL459" s="162"/>
      <c r="AM459" s="162"/>
      <c r="AN459" s="161"/>
      <c r="AO459" s="161"/>
      <c r="AP459" s="161"/>
      <c r="AQ459" s="161"/>
    </row>
    <row r="460" spans="1:43" s="64" customFormat="1" ht="30.75" customHeight="1" x14ac:dyDescent="0.25">
      <c r="A460" s="17"/>
      <c r="B460" s="18"/>
      <c r="C460" s="17"/>
      <c r="D460" s="158"/>
      <c r="E460" s="18"/>
      <c r="F460" s="17"/>
      <c r="G460" s="17"/>
      <c r="H460" s="152"/>
      <c r="I460" s="159"/>
      <c r="J460" s="159"/>
      <c r="K460" s="167"/>
      <c r="L460" s="159"/>
      <c r="M460" s="159"/>
      <c r="N460" s="167"/>
      <c r="O460" s="168"/>
      <c r="P460" s="154"/>
      <c r="Q460" s="159"/>
      <c r="R460" s="159"/>
      <c r="S460" s="153"/>
      <c r="T460" s="154"/>
      <c r="U460" s="159"/>
      <c r="V460" s="159"/>
      <c r="W460" s="159"/>
      <c r="X460" s="159"/>
      <c r="Y460" s="159"/>
      <c r="Z460" s="168"/>
      <c r="AA460" s="159"/>
      <c r="AB460" s="153"/>
      <c r="AC460" s="153"/>
      <c r="AD460" s="159"/>
      <c r="AE460" s="160"/>
      <c r="AF460" s="160"/>
      <c r="AG460" s="161"/>
      <c r="AH460" s="161"/>
      <c r="AI460" s="161"/>
      <c r="AJ460" s="161"/>
      <c r="AK460" s="162"/>
      <c r="AL460" s="162"/>
      <c r="AM460" s="162"/>
      <c r="AN460" s="161"/>
      <c r="AO460" s="161"/>
      <c r="AP460" s="161"/>
      <c r="AQ460" s="161"/>
    </row>
    <row r="461" spans="1:43" s="64" customFormat="1" ht="30.75" customHeight="1" x14ac:dyDescent="0.25">
      <c r="A461" s="17"/>
      <c r="B461" s="18"/>
      <c r="C461" s="17"/>
      <c r="D461" s="158"/>
      <c r="E461" s="18"/>
      <c r="F461" s="17"/>
      <c r="G461" s="17"/>
      <c r="H461" s="152"/>
      <c r="I461" s="159"/>
      <c r="J461" s="159"/>
      <c r="K461" s="167"/>
      <c r="L461" s="159"/>
      <c r="M461" s="159"/>
      <c r="N461" s="167"/>
      <c r="O461" s="168"/>
      <c r="P461" s="154"/>
      <c r="Q461" s="159"/>
      <c r="R461" s="159"/>
      <c r="S461" s="153"/>
      <c r="T461" s="154"/>
      <c r="U461" s="159"/>
      <c r="V461" s="159"/>
      <c r="W461" s="159"/>
      <c r="X461" s="159"/>
      <c r="Y461" s="159"/>
      <c r="Z461" s="168"/>
      <c r="AA461" s="159"/>
      <c r="AB461" s="153"/>
      <c r="AC461" s="153"/>
      <c r="AD461" s="159"/>
      <c r="AE461" s="160"/>
      <c r="AF461" s="160"/>
      <c r="AG461" s="161"/>
      <c r="AH461" s="161"/>
      <c r="AI461" s="161"/>
      <c r="AJ461" s="161"/>
      <c r="AK461" s="162"/>
      <c r="AL461" s="162"/>
      <c r="AM461" s="162"/>
      <c r="AN461" s="161"/>
      <c r="AO461" s="161"/>
      <c r="AP461" s="161"/>
      <c r="AQ461" s="161"/>
    </row>
    <row r="462" spans="1:43" s="64" customFormat="1" ht="30.75" customHeight="1" x14ac:dyDescent="0.25">
      <c r="A462" s="17"/>
      <c r="B462" s="18"/>
      <c r="C462" s="17"/>
      <c r="D462" s="158"/>
      <c r="E462" s="18"/>
      <c r="F462" s="17"/>
      <c r="G462" s="17"/>
      <c r="H462" s="152"/>
      <c r="I462" s="159"/>
      <c r="J462" s="159"/>
      <c r="K462" s="167"/>
      <c r="L462" s="159"/>
      <c r="M462" s="159"/>
      <c r="N462" s="167"/>
      <c r="O462" s="168"/>
      <c r="P462" s="154"/>
      <c r="Q462" s="159"/>
      <c r="R462" s="159"/>
      <c r="S462" s="153"/>
      <c r="T462" s="154"/>
      <c r="U462" s="159"/>
      <c r="V462" s="159"/>
      <c r="W462" s="159"/>
      <c r="X462" s="159"/>
      <c r="Y462" s="159"/>
      <c r="Z462" s="168"/>
      <c r="AA462" s="159"/>
      <c r="AB462" s="153"/>
      <c r="AC462" s="153"/>
      <c r="AD462" s="159"/>
      <c r="AE462" s="160"/>
      <c r="AF462" s="160"/>
      <c r="AG462" s="161"/>
      <c r="AH462" s="161"/>
      <c r="AI462" s="161"/>
      <c r="AJ462" s="161"/>
      <c r="AK462" s="162"/>
      <c r="AL462" s="162"/>
      <c r="AM462" s="162"/>
      <c r="AN462" s="161"/>
      <c r="AO462" s="161"/>
      <c r="AP462" s="161"/>
      <c r="AQ462" s="161"/>
    </row>
    <row r="463" spans="1:43" s="64" customFormat="1" ht="30.75" customHeight="1" x14ac:dyDescent="0.25">
      <c r="A463" s="17"/>
      <c r="B463" s="18"/>
      <c r="C463" s="17"/>
      <c r="D463" s="158"/>
      <c r="E463" s="18"/>
      <c r="F463" s="17"/>
      <c r="G463" s="17"/>
      <c r="H463" s="152"/>
      <c r="I463" s="159"/>
      <c r="J463" s="159"/>
      <c r="K463" s="167"/>
      <c r="L463" s="159"/>
      <c r="M463" s="159"/>
      <c r="N463" s="167"/>
      <c r="O463" s="168"/>
      <c r="P463" s="154"/>
      <c r="Q463" s="159"/>
      <c r="R463" s="159"/>
      <c r="S463" s="153"/>
      <c r="T463" s="154"/>
      <c r="U463" s="159"/>
      <c r="V463" s="159"/>
      <c r="W463" s="159"/>
      <c r="X463" s="159"/>
      <c r="Y463" s="159"/>
      <c r="Z463" s="168"/>
      <c r="AA463" s="159"/>
      <c r="AB463" s="153"/>
      <c r="AC463" s="153"/>
      <c r="AD463" s="159"/>
      <c r="AE463" s="160"/>
      <c r="AF463" s="160"/>
      <c r="AG463" s="161"/>
      <c r="AH463" s="161"/>
      <c r="AI463" s="161"/>
      <c r="AJ463" s="161"/>
      <c r="AK463" s="162"/>
      <c r="AL463" s="162"/>
      <c r="AM463" s="162"/>
      <c r="AN463" s="161"/>
      <c r="AO463" s="161"/>
      <c r="AP463" s="161"/>
      <c r="AQ463" s="161"/>
    </row>
    <row r="464" spans="1:43" s="64" customFormat="1" ht="30.75" customHeight="1" x14ac:dyDescent="0.25">
      <c r="A464" s="17"/>
      <c r="B464" s="18"/>
      <c r="C464" s="17"/>
      <c r="D464" s="158"/>
      <c r="E464" s="18"/>
      <c r="F464" s="17"/>
      <c r="G464" s="17"/>
      <c r="H464" s="152"/>
      <c r="I464" s="159"/>
      <c r="J464" s="159"/>
      <c r="K464" s="167"/>
      <c r="L464" s="159"/>
      <c r="M464" s="159"/>
      <c r="N464" s="167"/>
      <c r="O464" s="168"/>
      <c r="P464" s="154"/>
      <c r="Q464" s="159"/>
      <c r="R464" s="159"/>
      <c r="S464" s="153"/>
      <c r="T464" s="154"/>
      <c r="U464" s="159"/>
      <c r="V464" s="159"/>
      <c r="W464" s="159"/>
      <c r="X464" s="159"/>
      <c r="Y464" s="159"/>
      <c r="Z464" s="168"/>
      <c r="AA464" s="159"/>
      <c r="AB464" s="153"/>
      <c r="AC464" s="153"/>
      <c r="AD464" s="159"/>
      <c r="AE464" s="160"/>
      <c r="AF464" s="160"/>
      <c r="AG464" s="161"/>
      <c r="AH464" s="161"/>
      <c r="AI464" s="161"/>
      <c r="AJ464" s="161"/>
      <c r="AK464" s="162"/>
      <c r="AL464" s="162"/>
      <c r="AM464" s="162"/>
      <c r="AN464" s="161"/>
      <c r="AO464" s="161"/>
      <c r="AP464" s="161"/>
      <c r="AQ464" s="161"/>
    </row>
    <row r="465" spans="1:43" s="64" customFormat="1" ht="30.75" customHeight="1" x14ac:dyDescent="0.25">
      <c r="A465" s="17"/>
      <c r="B465" s="18"/>
      <c r="C465" s="17"/>
      <c r="D465" s="158"/>
      <c r="E465" s="18"/>
      <c r="F465" s="17"/>
      <c r="G465" s="17"/>
      <c r="H465" s="152"/>
      <c r="I465" s="159"/>
      <c r="J465" s="159"/>
      <c r="K465" s="167"/>
      <c r="L465" s="159"/>
      <c r="M465" s="159"/>
      <c r="N465" s="167"/>
      <c r="O465" s="168"/>
      <c r="P465" s="154"/>
      <c r="Q465" s="159"/>
      <c r="R465" s="159"/>
      <c r="S465" s="153"/>
      <c r="T465" s="154"/>
      <c r="U465" s="159"/>
      <c r="V465" s="159"/>
      <c r="W465" s="159"/>
      <c r="X465" s="159"/>
      <c r="Y465" s="159"/>
      <c r="Z465" s="168"/>
      <c r="AA465" s="159"/>
      <c r="AB465" s="153"/>
      <c r="AC465" s="153"/>
      <c r="AD465" s="159"/>
      <c r="AE465" s="160"/>
      <c r="AF465" s="160"/>
      <c r="AG465" s="161"/>
      <c r="AH465" s="161"/>
      <c r="AI465" s="161"/>
      <c r="AJ465" s="161"/>
      <c r="AK465" s="162"/>
      <c r="AL465" s="162"/>
      <c r="AM465" s="162"/>
      <c r="AN465" s="161"/>
      <c r="AO465" s="161"/>
      <c r="AP465" s="161"/>
      <c r="AQ465" s="161"/>
    </row>
    <row r="466" spans="1:43" s="64" customFormat="1" ht="30.75" customHeight="1" x14ac:dyDescent="0.25">
      <c r="A466" s="17"/>
      <c r="B466" s="18"/>
      <c r="C466" s="17"/>
      <c r="D466" s="158"/>
      <c r="E466" s="18"/>
      <c r="F466" s="17"/>
      <c r="G466" s="17"/>
      <c r="H466" s="152"/>
      <c r="I466" s="159"/>
      <c r="J466" s="159"/>
      <c r="K466" s="167"/>
      <c r="L466" s="159"/>
      <c r="M466" s="159"/>
      <c r="N466" s="167"/>
      <c r="O466" s="168"/>
      <c r="P466" s="154"/>
      <c r="Q466" s="159"/>
      <c r="R466" s="159"/>
      <c r="S466" s="153"/>
      <c r="T466" s="154"/>
      <c r="U466" s="159"/>
      <c r="V466" s="159"/>
      <c r="W466" s="159"/>
      <c r="X466" s="159"/>
      <c r="Y466" s="159"/>
      <c r="Z466" s="168"/>
      <c r="AA466" s="159"/>
      <c r="AB466" s="153"/>
      <c r="AC466" s="153"/>
      <c r="AD466" s="159"/>
      <c r="AE466" s="160"/>
      <c r="AF466" s="160"/>
      <c r="AG466" s="161"/>
      <c r="AH466" s="161"/>
      <c r="AI466" s="161"/>
      <c r="AJ466" s="161"/>
      <c r="AK466" s="162"/>
      <c r="AL466" s="162"/>
      <c r="AM466" s="162"/>
      <c r="AN466" s="161"/>
      <c r="AO466" s="161"/>
      <c r="AP466" s="161"/>
      <c r="AQ466" s="161"/>
    </row>
    <row r="467" spans="1:43" s="64" customFormat="1" ht="30.75" customHeight="1" x14ac:dyDescent="0.25">
      <c r="A467" s="17"/>
      <c r="B467" s="18"/>
      <c r="C467" s="17"/>
      <c r="D467" s="158"/>
      <c r="E467" s="18"/>
      <c r="F467" s="17"/>
      <c r="G467" s="17"/>
      <c r="H467" s="152"/>
      <c r="I467" s="159"/>
      <c r="J467" s="159"/>
      <c r="K467" s="167"/>
      <c r="L467" s="159"/>
      <c r="M467" s="159"/>
      <c r="N467" s="167"/>
      <c r="O467" s="168"/>
      <c r="P467" s="154"/>
      <c r="Q467" s="159"/>
      <c r="R467" s="159"/>
      <c r="S467" s="153"/>
      <c r="T467" s="154"/>
      <c r="U467" s="159"/>
      <c r="V467" s="159"/>
      <c r="W467" s="159"/>
      <c r="X467" s="159"/>
      <c r="Y467" s="159"/>
      <c r="Z467" s="168"/>
      <c r="AA467" s="159"/>
      <c r="AB467" s="153"/>
      <c r="AC467" s="153"/>
      <c r="AD467" s="159"/>
      <c r="AE467" s="160"/>
      <c r="AF467" s="160"/>
      <c r="AG467" s="161"/>
      <c r="AH467" s="161"/>
      <c r="AI467" s="161"/>
      <c r="AJ467" s="161"/>
      <c r="AK467" s="162"/>
      <c r="AL467" s="162"/>
      <c r="AM467" s="162"/>
      <c r="AN467" s="161"/>
      <c r="AO467" s="161"/>
      <c r="AP467" s="161"/>
      <c r="AQ467" s="161"/>
    </row>
    <row r="468" spans="1:43" s="64" customFormat="1" ht="30.75" customHeight="1" x14ac:dyDescent="0.25">
      <c r="A468" s="17"/>
      <c r="B468" s="18"/>
      <c r="C468" s="17"/>
      <c r="D468" s="158"/>
      <c r="E468" s="18"/>
      <c r="F468" s="17"/>
      <c r="G468" s="17"/>
      <c r="H468" s="152"/>
      <c r="I468" s="159"/>
      <c r="J468" s="159"/>
      <c r="K468" s="167"/>
      <c r="L468" s="159"/>
      <c r="M468" s="159"/>
      <c r="N468" s="167"/>
      <c r="O468" s="168"/>
      <c r="P468" s="154"/>
      <c r="Q468" s="159"/>
      <c r="R468" s="159"/>
      <c r="S468" s="153"/>
      <c r="T468" s="154"/>
      <c r="U468" s="159"/>
      <c r="V468" s="159"/>
      <c r="W468" s="159"/>
      <c r="X468" s="159"/>
      <c r="Y468" s="159"/>
      <c r="Z468" s="168"/>
      <c r="AA468" s="159"/>
      <c r="AB468" s="153"/>
      <c r="AC468" s="153"/>
      <c r="AD468" s="159"/>
      <c r="AE468" s="160"/>
      <c r="AF468" s="160"/>
      <c r="AG468" s="161"/>
      <c r="AH468" s="161"/>
      <c r="AI468" s="161"/>
      <c r="AJ468" s="161"/>
      <c r="AK468" s="162"/>
      <c r="AL468" s="162"/>
      <c r="AM468" s="162"/>
      <c r="AN468" s="161"/>
      <c r="AO468" s="161"/>
      <c r="AP468" s="161"/>
      <c r="AQ468" s="161"/>
    </row>
    <row r="469" spans="1:43" s="64" customFormat="1" ht="30.75" customHeight="1" x14ac:dyDescent="0.25">
      <c r="A469" s="17"/>
      <c r="B469" s="18"/>
      <c r="C469" s="17"/>
      <c r="D469" s="158"/>
      <c r="E469" s="18"/>
      <c r="F469" s="17"/>
      <c r="G469" s="17"/>
      <c r="H469" s="152"/>
      <c r="I469" s="159"/>
      <c r="J469" s="159"/>
      <c r="K469" s="167"/>
      <c r="L469" s="159"/>
      <c r="M469" s="159"/>
      <c r="N469" s="167"/>
      <c r="O469" s="168"/>
      <c r="P469" s="154"/>
      <c r="Q469" s="159"/>
      <c r="R469" s="159"/>
      <c r="S469" s="153"/>
      <c r="T469" s="154"/>
      <c r="U469" s="159"/>
      <c r="V469" s="159"/>
      <c r="W469" s="159"/>
      <c r="X469" s="159"/>
      <c r="Y469" s="159"/>
      <c r="Z469" s="168"/>
      <c r="AA469" s="159"/>
      <c r="AB469" s="153"/>
      <c r="AC469" s="153"/>
      <c r="AD469" s="159"/>
      <c r="AE469" s="160"/>
      <c r="AF469" s="160"/>
      <c r="AG469" s="161"/>
      <c r="AH469" s="161"/>
      <c r="AI469" s="161"/>
      <c r="AJ469" s="161"/>
      <c r="AK469" s="162"/>
      <c r="AL469" s="162"/>
      <c r="AM469" s="162"/>
      <c r="AN469" s="161"/>
      <c r="AO469" s="161"/>
      <c r="AP469" s="161"/>
      <c r="AQ469" s="161"/>
    </row>
    <row r="470" spans="1:43" s="64" customFormat="1" ht="30.75" customHeight="1" x14ac:dyDescent="0.25">
      <c r="A470" s="17"/>
      <c r="B470" s="18"/>
      <c r="C470" s="17"/>
      <c r="D470" s="158"/>
      <c r="E470" s="18"/>
      <c r="F470" s="17"/>
      <c r="G470" s="17"/>
      <c r="H470" s="152"/>
      <c r="I470" s="159"/>
      <c r="J470" s="159"/>
      <c r="K470" s="167"/>
      <c r="L470" s="159"/>
      <c r="M470" s="159"/>
      <c r="N470" s="167"/>
      <c r="O470" s="168"/>
      <c r="P470" s="154"/>
      <c r="Q470" s="159"/>
      <c r="R470" s="159"/>
      <c r="S470" s="153"/>
      <c r="T470" s="154"/>
      <c r="U470" s="159"/>
      <c r="V470" s="159"/>
      <c r="W470" s="159"/>
      <c r="X470" s="159"/>
      <c r="Y470" s="159"/>
      <c r="Z470" s="168"/>
      <c r="AA470" s="159"/>
      <c r="AB470" s="153"/>
      <c r="AC470" s="153"/>
      <c r="AD470" s="159"/>
      <c r="AE470" s="160"/>
      <c r="AF470" s="160"/>
      <c r="AG470" s="161"/>
      <c r="AH470" s="161"/>
      <c r="AI470" s="161"/>
      <c r="AJ470" s="161"/>
      <c r="AK470" s="162"/>
      <c r="AL470" s="162"/>
      <c r="AM470" s="162"/>
      <c r="AN470" s="161"/>
      <c r="AO470" s="161"/>
      <c r="AP470" s="161"/>
      <c r="AQ470" s="161"/>
    </row>
    <row r="471" spans="1:43" s="64" customFormat="1" ht="30.75" customHeight="1" x14ac:dyDescent="0.25">
      <c r="A471" s="17"/>
      <c r="B471" s="18"/>
      <c r="C471" s="17"/>
      <c r="D471" s="158"/>
      <c r="E471" s="18"/>
      <c r="F471" s="17"/>
      <c r="G471" s="17"/>
      <c r="H471" s="152"/>
      <c r="I471" s="159"/>
      <c r="J471" s="159"/>
      <c r="K471" s="167"/>
      <c r="L471" s="159"/>
      <c r="M471" s="159"/>
      <c r="N471" s="167"/>
      <c r="O471" s="168"/>
      <c r="P471" s="154"/>
      <c r="Q471" s="159"/>
      <c r="R471" s="159"/>
      <c r="S471" s="153"/>
      <c r="T471" s="154"/>
      <c r="U471" s="159"/>
      <c r="V471" s="159"/>
      <c r="W471" s="159"/>
      <c r="X471" s="159"/>
      <c r="Y471" s="159"/>
      <c r="Z471" s="168"/>
      <c r="AA471" s="159"/>
      <c r="AB471" s="153"/>
      <c r="AC471" s="153"/>
      <c r="AD471" s="159"/>
      <c r="AE471" s="160"/>
      <c r="AF471" s="160"/>
      <c r="AG471" s="161"/>
      <c r="AH471" s="161"/>
      <c r="AI471" s="161"/>
      <c r="AJ471" s="161"/>
      <c r="AK471" s="162"/>
      <c r="AL471" s="162"/>
      <c r="AM471" s="162"/>
      <c r="AN471" s="161"/>
      <c r="AO471" s="161"/>
      <c r="AP471" s="161"/>
      <c r="AQ471" s="161"/>
    </row>
    <row r="472" spans="1:43" s="64" customFormat="1" ht="30.75" customHeight="1" x14ac:dyDescent="0.25">
      <c r="A472" s="17"/>
      <c r="B472" s="18"/>
      <c r="C472" s="17"/>
      <c r="D472" s="158"/>
      <c r="E472" s="18"/>
      <c r="F472" s="17"/>
      <c r="G472" s="17"/>
      <c r="H472" s="152"/>
      <c r="I472" s="159"/>
      <c r="J472" s="159"/>
      <c r="K472" s="167"/>
      <c r="L472" s="159"/>
      <c r="M472" s="159"/>
      <c r="N472" s="167"/>
      <c r="O472" s="168"/>
      <c r="P472" s="154"/>
      <c r="Q472" s="159"/>
      <c r="R472" s="159"/>
      <c r="S472" s="153"/>
      <c r="T472" s="154"/>
      <c r="U472" s="159"/>
      <c r="V472" s="159"/>
      <c r="W472" s="159"/>
      <c r="X472" s="159"/>
      <c r="Y472" s="159"/>
      <c r="Z472" s="168"/>
      <c r="AA472" s="159"/>
      <c r="AB472" s="153"/>
      <c r="AC472" s="153"/>
      <c r="AD472" s="159"/>
      <c r="AE472" s="160"/>
      <c r="AF472" s="160"/>
      <c r="AG472" s="161"/>
      <c r="AH472" s="161"/>
      <c r="AI472" s="161"/>
      <c r="AJ472" s="161"/>
      <c r="AK472" s="162"/>
      <c r="AL472" s="162"/>
      <c r="AM472" s="162"/>
      <c r="AN472" s="161"/>
      <c r="AO472" s="161"/>
      <c r="AP472" s="161"/>
      <c r="AQ472" s="161"/>
    </row>
    <row r="473" spans="1:43" s="64" customFormat="1" ht="30.75" customHeight="1" x14ac:dyDescent="0.25">
      <c r="A473" s="17"/>
      <c r="B473" s="18"/>
      <c r="C473" s="17"/>
      <c r="D473" s="158"/>
      <c r="E473" s="18"/>
      <c r="F473" s="17"/>
      <c r="G473" s="17"/>
      <c r="H473" s="152"/>
      <c r="I473" s="159"/>
      <c r="J473" s="159"/>
      <c r="K473" s="167"/>
      <c r="L473" s="159"/>
      <c r="M473" s="159"/>
      <c r="N473" s="167"/>
      <c r="O473" s="168"/>
      <c r="P473" s="154"/>
      <c r="Q473" s="159"/>
      <c r="R473" s="159"/>
      <c r="S473" s="153"/>
      <c r="T473" s="154"/>
      <c r="U473" s="159"/>
      <c r="V473" s="159"/>
      <c r="W473" s="159"/>
      <c r="X473" s="159"/>
      <c r="Y473" s="159"/>
      <c r="Z473" s="168"/>
      <c r="AA473" s="159"/>
      <c r="AB473" s="153"/>
      <c r="AC473" s="153"/>
      <c r="AD473" s="159"/>
      <c r="AE473" s="160"/>
      <c r="AF473" s="160"/>
      <c r="AG473" s="161"/>
      <c r="AH473" s="161"/>
      <c r="AI473" s="161"/>
      <c r="AJ473" s="161"/>
      <c r="AK473" s="162"/>
      <c r="AL473" s="162"/>
      <c r="AM473" s="162"/>
      <c r="AN473" s="161"/>
      <c r="AO473" s="161"/>
      <c r="AP473" s="161"/>
      <c r="AQ473" s="161"/>
    </row>
    <row r="474" spans="1:43" s="64" customFormat="1" ht="30.75" customHeight="1" x14ac:dyDescent="0.25">
      <c r="A474" s="17"/>
      <c r="B474" s="18"/>
      <c r="C474" s="17"/>
      <c r="D474" s="158"/>
      <c r="E474" s="18"/>
      <c r="F474" s="17"/>
      <c r="G474" s="17"/>
      <c r="H474" s="152"/>
      <c r="I474" s="159"/>
      <c r="J474" s="159"/>
      <c r="K474" s="167"/>
      <c r="L474" s="159"/>
      <c r="M474" s="159"/>
      <c r="N474" s="167"/>
      <c r="O474" s="168"/>
      <c r="P474" s="154"/>
      <c r="Q474" s="159"/>
      <c r="R474" s="159"/>
      <c r="S474" s="153"/>
      <c r="T474" s="154"/>
      <c r="U474" s="159"/>
      <c r="V474" s="159"/>
      <c r="W474" s="159"/>
      <c r="X474" s="159"/>
      <c r="Y474" s="159"/>
      <c r="Z474" s="168"/>
      <c r="AA474" s="159"/>
      <c r="AB474" s="153"/>
      <c r="AC474" s="153"/>
      <c r="AD474" s="159"/>
      <c r="AE474" s="160"/>
      <c r="AF474" s="160"/>
      <c r="AG474" s="161"/>
      <c r="AH474" s="161"/>
      <c r="AI474" s="161"/>
      <c r="AJ474" s="161"/>
      <c r="AK474" s="162"/>
      <c r="AL474" s="162"/>
      <c r="AM474" s="162"/>
      <c r="AN474" s="161"/>
      <c r="AO474" s="161"/>
      <c r="AP474" s="161"/>
      <c r="AQ474" s="161"/>
    </row>
    <row r="475" spans="1:43" s="64" customFormat="1" ht="30.75" customHeight="1" x14ac:dyDescent="0.25">
      <c r="A475" s="17"/>
      <c r="B475" s="18"/>
      <c r="C475" s="17"/>
      <c r="D475" s="158"/>
      <c r="E475" s="18"/>
      <c r="F475" s="17"/>
      <c r="G475" s="17"/>
      <c r="H475" s="152"/>
      <c r="I475" s="159"/>
      <c r="J475" s="159"/>
      <c r="K475" s="167"/>
      <c r="L475" s="159"/>
      <c r="M475" s="159"/>
      <c r="N475" s="167"/>
      <c r="O475" s="168"/>
      <c r="P475" s="154"/>
      <c r="Q475" s="159"/>
      <c r="R475" s="159"/>
      <c r="S475" s="153"/>
      <c r="T475" s="154"/>
      <c r="U475" s="159"/>
      <c r="V475" s="159"/>
      <c r="W475" s="159"/>
      <c r="X475" s="159"/>
      <c r="Y475" s="159"/>
      <c r="Z475" s="168"/>
      <c r="AA475" s="159"/>
      <c r="AB475" s="153"/>
      <c r="AC475" s="153"/>
      <c r="AD475" s="159"/>
      <c r="AE475" s="160"/>
      <c r="AF475" s="160"/>
      <c r="AG475" s="161"/>
      <c r="AH475" s="161"/>
      <c r="AI475" s="161"/>
      <c r="AJ475" s="161"/>
      <c r="AK475" s="162"/>
      <c r="AL475" s="162"/>
      <c r="AM475" s="162"/>
      <c r="AN475" s="161"/>
      <c r="AO475" s="161"/>
      <c r="AP475" s="161"/>
      <c r="AQ475" s="161"/>
    </row>
    <row r="476" spans="1:43" s="64" customFormat="1" ht="30.75" customHeight="1" x14ac:dyDescent="0.25">
      <c r="A476" s="17"/>
      <c r="B476" s="18"/>
      <c r="C476" s="17"/>
      <c r="D476" s="158"/>
      <c r="E476" s="18"/>
      <c r="F476" s="17"/>
      <c r="G476" s="17"/>
      <c r="H476" s="152"/>
      <c r="I476" s="159"/>
      <c r="J476" s="159"/>
      <c r="K476" s="167"/>
      <c r="L476" s="159"/>
      <c r="M476" s="159"/>
      <c r="N476" s="167"/>
      <c r="O476" s="168"/>
      <c r="P476" s="154"/>
      <c r="Q476" s="159"/>
      <c r="R476" s="159"/>
      <c r="S476" s="153"/>
      <c r="T476" s="154"/>
      <c r="U476" s="159"/>
      <c r="V476" s="159"/>
      <c r="W476" s="159"/>
      <c r="X476" s="159"/>
      <c r="Y476" s="159"/>
      <c r="Z476" s="168"/>
      <c r="AA476" s="159"/>
      <c r="AB476" s="153"/>
      <c r="AC476" s="153"/>
      <c r="AD476" s="159"/>
      <c r="AE476" s="160"/>
      <c r="AF476" s="160"/>
      <c r="AG476" s="161"/>
      <c r="AH476" s="161"/>
      <c r="AI476" s="161"/>
      <c r="AJ476" s="161"/>
      <c r="AK476" s="162"/>
      <c r="AL476" s="162"/>
      <c r="AM476" s="162"/>
      <c r="AN476" s="161"/>
      <c r="AO476" s="161"/>
      <c r="AP476" s="161"/>
      <c r="AQ476" s="161"/>
    </row>
    <row r="477" spans="1:43" s="64" customFormat="1" ht="30.75" customHeight="1" x14ac:dyDescent="0.25">
      <c r="A477" s="17"/>
      <c r="B477" s="18"/>
      <c r="C477" s="17"/>
      <c r="D477" s="158"/>
      <c r="E477" s="18"/>
      <c r="F477" s="17"/>
      <c r="G477" s="17"/>
      <c r="H477" s="152"/>
      <c r="I477" s="159"/>
      <c r="J477" s="159"/>
      <c r="K477" s="167"/>
      <c r="L477" s="159"/>
      <c r="M477" s="159"/>
      <c r="N477" s="167"/>
      <c r="O477" s="168"/>
      <c r="P477" s="154"/>
      <c r="Q477" s="159"/>
      <c r="R477" s="159"/>
      <c r="S477" s="153"/>
      <c r="T477" s="154"/>
      <c r="U477" s="159"/>
      <c r="V477" s="159"/>
      <c r="W477" s="159"/>
      <c r="X477" s="159"/>
      <c r="Y477" s="159"/>
      <c r="Z477" s="168"/>
      <c r="AA477" s="159"/>
      <c r="AB477" s="153"/>
      <c r="AC477" s="153"/>
      <c r="AD477" s="159"/>
      <c r="AE477" s="160"/>
      <c r="AF477" s="160"/>
      <c r="AG477" s="161"/>
      <c r="AH477" s="161"/>
      <c r="AI477" s="161"/>
      <c r="AJ477" s="161"/>
      <c r="AK477" s="162"/>
      <c r="AL477" s="162"/>
      <c r="AM477" s="162"/>
      <c r="AN477" s="161"/>
      <c r="AO477" s="161"/>
      <c r="AP477" s="161"/>
      <c r="AQ477" s="161"/>
    </row>
    <row r="478" spans="1:43" s="64" customFormat="1" ht="30.75" customHeight="1" x14ac:dyDescent="0.25">
      <c r="A478" s="17"/>
      <c r="B478" s="18"/>
      <c r="C478" s="17"/>
      <c r="D478" s="158"/>
      <c r="E478" s="18"/>
      <c r="F478" s="17"/>
      <c r="G478" s="17"/>
      <c r="H478" s="152"/>
      <c r="I478" s="159"/>
      <c r="J478" s="159"/>
      <c r="K478" s="167"/>
      <c r="L478" s="159"/>
      <c r="M478" s="159"/>
      <c r="N478" s="167"/>
      <c r="O478" s="168"/>
      <c r="P478" s="154"/>
      <c r="Q478" s="159"/>
      <c r="R478" s="159"/>
      <c r="S478" s="153"/>
      <c r="T478" s="154"/>
      <c r="U478" s="159"/>
      <c r="V478" s="159"/>
      <c r="W478" s="159"/>
      <c r="X478" s="159"/>
      <c r="Y478" s="159"/>
      <c r="Z478" s="168"/>
      <c r="AA478" s="159"/>
      <c r="AB478" s="153"/>
      <c r="AC478" s="153"/>
      <c r="AD478" s="159"/>
      <c r="AE478" s="160"/>
      <c r="AF478" s="160"/>
      <c r="AG478" s="161"/>
      <c r="AH478" s="161"/>
      <c r="AI478" s="161"/>
      <c r="AJ478" s="161"/>
      <c r="AK478" s="162"/>
      <c r="AL478" s="162"/>
      <c r="AM478" s="162"/>
      <c r="AN478" s="161"/>
      <c r="AO478" s="161"/>
      <c r="AP478" s="161"/>
      <c r="AQ478" s="161"/>
    </row>
    <row r="479" spans="1:43" s="64" customFormat="1" ht="30.75" customHeight="1" x14ac:dyDescent="0.25">
      <c r="A479" s="17"/>
      <c r="B479" s="18"/>
      <c r="C479" s="17"/>
      <c r="D479" s="158"/>
      <c r="E479" s="18"/>
      <c r="F479" s="17"/>
      <c r="G479" s="17"/>
      <c r="H479" s="152"/>
      <c r="I479" s="159"/>
      <c r="J479" s="159"/>
      <c r="K479" s="167"/>
      <c r="L479" s="159"/>
      <c r="M479" s="159"/>
      <c r="N479" s="167"/>
      <c r="O479" s="168"/>
      <c r="P479" s="154"/>
      <c r="Q479" s="159"/>
      <c r="R479" s="159"/>
      <c r="S479" s="153"/>
      <c r="T479" s="154"/>
      <c r="U479" s="159"/>
      <c r="V479" s="159"/>
      <c r="W479" s="159"/>
      <c r="X479" s="159"/>
      <c r="Y479" s="159"/>
      <c r="Z479" s="168"/>
      <c r="AA479" s="159"/>
      <c r="AB479" s="153"/>
      <c r="AC479" s="153"/>
      <c r="AD479" s="159"/>
      <c r="AE479" s="160"/>
      <c r="AF479" s="160"/>
      <c r="AG479" s="161"/>
      <c r="AH479" s="161"/>
      <c r="AI479" s="161"/>
      <c r="AJ479" s="161"/>
      <c r="AK479" s="162"/>
      <c r="AL479" s="162"/>
      <c r="AM479" s="162"/>
      <c r="AN479" s="161"/>
      <c r="AO479" s="161"/>
      <c r="AP479" s="161"/>
      <c r="AQ479" s="161"/>
    </row>
    <row r="480" spans="1:43" s="64" customFormat="1" ht="30.75" customHeight="1" x14ac:dyDescent="0.25">
      <c r="A480" s="17"/>
      <c r="B480" s="18"/>
      <c r="C480" s="17"/>
      <c r="D480" s="158"/>
      <c r="E480" s="18"/>
      <c r="F480" s="17"/>
      <c r="G480" s="17"/>
      <c r="H480" s="152"/>
      <c r="I480" s="159"/>
      <c r="J480" s="159"/>
      <c r="K480" s="167"/>
      <c r="L480" s="159"/>
      <c r="M480" s="159"/>
      <c r="N480" s="167"/>
      <c r="O480" s="168"/>
      <c r="P480" s="154"/>
      <c r="Q480" s="159"/>
      <c r="R480" s="159"/>
      <c r="S480" s="153"/>
      <c r="T480" s="154"/>
      <c r="U480" s="159"/>
      <c r="V480" s="159"/>
      <c r="W480" s="159"/>
      <c r="X480" s="159"/>
      <c r="Y480" s="159"/>
      <c r="Z480" s="168"/>
      <c r="AA480" s="159"/>
      <c r="AB480" s="153"/>
      <c r="AC480" s="153"/>
      <c r="AD480" s="159"/>
      <c r="AE480" s="160"/>
      <c r="AF480" s="160"/>
      <c r="AG480" s="161"/>
      <c r="AH480" s="161"/>
      <c r="AI480" s="161"/>
      <c r="AJ480" s="161"/>
      <c r="AK480" s="162"/>
      <c r="AL480" s="162"/>
      <c r="AM480" s="162"/>
      <c r="AN480" s="161"/>
      <c r="AO480" s="161"/>
      <c r="AP480" s="161"/>
      <c r="AQ480" s="161"/>
    </row>
    <row r="481" spans="1:43" s="64" customFormat="1" ht="30.75" customHeight="1" x14ac:dyDescent="0.25">
      <c r="A481" s="17"/>
      <c r="B481" s="18"/>
      <c r="C481" s="17"/>
      <c r="D481" s="158"/>
      <c r="E481" s="18"/>
      <c r="F481" s="17"/>
      <c r="G481" s="17"/>
      <c r="H481" s="152"/>
      <c r="I481" s="159"/>
      <c r="J481" s="159"/>
      <c r="K481" s="167"/>
      <c r="L481" s="159"/>
      <c r="M481" s="159"/>
      <c r="N481" s="167"/>
      <c r="O481" s="168"/>
      <c r="P481" s="154"/>
      <c r="Q481" s="159"/>
      <c r="R481" s="159"/>
      <c r="S481" s="153"/>
      <c r="T481" s="154"/>
      <c r="U481" s="159"/>
      <c r="V481" s="159"/>
      <c r="W481" s="159"/>
      <c r="X481" s="159"/>
      <c r="Y481" s="159"/>
      <c r="Z481" s="168"/>
      <c r="AA481" s="159"/>
      <c r="AB481" s="153"/>
      <c r="AC481" s="153"/>
      <c r="AD481" s="159"/>
      <c r="AE481" s="160"/>
      <c r="AF481" s="160"/>
      <c r="AG481" s="161"/>
      <c r="AH481" s="161"/>
      <c r="AI481" s="161"/>
      <c r="AJ481" s="161"/>
      <c r="AK481" s="162"/>
      <c r="AL481" s="162"/>
      <c r="AM481" s="162"/>
      <c r="AN481" s="161"/>
      <c r="AO481" s="161"/>
      <c r="AP481" s="161"/>
      <c r="AQ481" s="161"/>
    </row>
    <row r="482" spans="1:43" s="64" customFormat="1" ht="30.75" customHeight="1" x14ac:dyDescent="0.25">
      <c r="A482" s="17"/>
      <c r="B482" s="18"/>
      <c r="C482" s="17"/>
      <c r="D482" s="158"/>
      <c r="E482" s="18"/>
      <c r="F482" s="17"/>
      <c r="G482" s="17"/>
      <c r="H482" s="152"/>
      <c r="I482" s="159"/>
      <c r="J482" s="159"/>
      <c r="K482" s="167"/>
      <c r="L482" s="159"/>
      <c r="M482" s="159"/>
      <c r="N482" s="167"/>
      <c r="O482" s="168"/>
      <c r="P482" s="154"/>
      <c r="Q482" s="159"/>
      <c r="R482" s="159"/>
      <c r="S482" s="153"/>
      <c r="T482" s="154"/>
      <c r="U482" s="159"/>
      <c r="V482" s="159"/>
      <c r="W482" s="159"/>
      <c r="X482" s="159"/>
      <c r="Y482" s="159"/>
      <c r="Z482" s="168"/>
      <c r="AA482" s="159"/>
      <c r="AB482" s="153"/>
      <c r="AC482" s="153"/>
      <c r="AD482" s="159"/>
      <c r="AE482" s="160"/>
      <c r="AF482" s="160"/>
      <c r="AG482" s="161"/>
      <c r="AH482" s="161"/>
      <c r="AI482" s="161"/>
      <c r="AJ482" s="161"/>
      <c r="AK482" s="162"/>
      <c r="AL482" s="162"/>
      <c r="AM482" s="162"/>
      <c r="AN482" s="161"/>
      <c r="AO482" s="161"/>
      <c r="AP482" s="161"/>
      <c r="AQ482" s="161"/>
    </row>
    <row r="483" spans="1:43" s="64" customFormat="1" ht="30.75" customHeight="1" x14ac:dyDescent="0.25">
      <c r="A483" s="17"/>
      <c r="B483" s="18"/>
      <c r="C483" s="17"/>
      <c r="D483" s="158"/>
      <c r="E483" s="18"/>
      <c r="F483" s="17"/>
      <c r="G483" s="17"/>
      <c r="H483" s="152"/>
      <c r="I483" s="159"/>
      <c r="J483" s="159"/>
      <c r="K483" s="167"/>
      <c r="L483" s="159"/>
      <c r="M483" s="159"/>
      <c r="N483" s="167"/>
      <c r="O483" s="168"/>
      <c r="P483" s="154"/>
      <c r="Q483" s="159"/>
      <c r="R483" s="159"/>
      <c r="S483" s="153"/>
      <c r="T483" s="154"/>
      <c r="U483" s="159"/>
      <c r="V483" s="159"/>
      <c r="W483" s="159"/>
      <c r="X483" s="159"/>
      <c r="Y483" s="159"/>
      <c r="Z483" s="168"/>
      <c r="AA483" s="159"/>
      <c r="AB483" s="153"/>
      <c r="AC483" s="153"/>
      <c r="AD483" s="159"/>
      <c r="AE483" s="160"/>
      <c r="AF483" s="160"/>
      <c r="AG483" s="161"/>
      <c r="AH483" s="161"/>
      <c r="AI483" s="161"/>
      <c r="AJ483" s="161"/>
      <c r="AK483" s="162"/>
      <c r="AL483" s="162"/>
      <c r="AM483" s="162"/>
      <c r="AN483" s="161"/>
      <c r="AO483" s="161"/>
      <c r="AP483" s="161"/>
      <c r="AQ483" s="161"/>
    </row>
    <row r="484" spans="1:43" s="64" customFormat="1" ht="30.75" customHeight="1" x14ac:dyDescent="0.25">
      <c r="A484" s="17"/>
      <c r="B484" s="18"/>
      <c r="C484" s="17"/>
      <c r="D484" s="158"/>
      <c r="E484" s="18"/>
      <c r="F484" s="17"/>
      <c r="G484" s="17"/>
      <c r="H484" s="152"/>
      <c r="I484" s="159"/>
      <c r="J484" s="159"/>
      <c r="K484" s="167"/>
      <c r="L484" s="159"/>
      <c r="M484" s="159"/>
      <c r="N484" s="167"/>
      <c r="O484" s="168"/>
      <c r="P484" s="154"/>
      <c r="Q484" s="159"/>
      <c r="R484" s="159"/>
      <c r="S484" s="153"/>
      <c r="T484" s="154"/>
      <c r="U484" s="159"/>
      <c r="V484" s="159"/>
      <c r="W484" s="159"/>
      <c r="X484" s="159"/>
      <c r="Y484" s="159"/>
      <c r="Z484" s="168"/>
      <c r="AA484" s="159"/>
      <c r="AB484" s="153"/>
      <c r="AC484" s="153"/>
      <c r="AD484" s="159"/>
      <c r="AE484" s="160"/>
      <c r="AF484" s="160"/>
      <c r="AG484" s="161"/>
      <c r="AH484" s="161"/>
      <c r="AI484" s="161"/>
      <c r="AJ484" s="161"/>
      <c r="AK484" s="162"/>
      <c r="AL484" s="162"/>
      <c r="AM484" s="162"/>
      <c r="AN484" s="161"/>
      <c r="AO484" s="161"/>
      <c r="AP484" s="161"/>
      <c r="AQ484" s="161"/>
    </row>
    <row r="485" spans="1:43" s="64" customFormat="1" ht="30.75" customHeight="1" x14ac:dyDescent="0.25">
      <c r="A485" s="17"/>
      <c r="B485" s="18"/>
      <c r="C485" s="17"/>
      <c r="D485" s="158"/>
      <c r="E485" s="18"/>
      <c r="F485" s="17"/>
      <c r="G485" s="17"/>
      <c r="H485" s="152"/>
      <c r="I485" s="159"/>
      <c r="J485" s="159"/>
      <c r="K485" s="167"/>
      <c r="L485" s="159"/>
      <c r="M485" s="159"/>
      <c r="N485" s="167"/>
      <c r="O485" s="168"/>
      <c r="P485" s="154"/>
      <c r="Q485" s="159"/>
      <c r="R485" s="159"/>
      <c r="S485" s="153"/>
      <c r="T485" s="154"/>
      <c r="U485" s="159"/>
      <c r="V485" s="159"/>
      <c r="W485" s="159"/>
      <c r="X485" s="159"/>
      <c r="Y485" s="159"/>
      <c r="Z485" s="168"/>
      <c r="AA485" s="159"/>
      <c r="AB485" s="153"/>
      <c r="AC485" s="153"/>
      <c r="AD485" s="159"/>
      <c r="AE485" s="160"/>
      <c r="AF485" s="160"/>
      <c r="AG485" s="161"/>
      <c r="AH485" s="161"/>
      <c r="AI485" s="161"/>
      <c r="AJ485" s="161"/>
      <c r="AK485" s="162"/>
      <c r="AL485" s="162"/>
      <c r="AM485" s="162"/>
      <c r="AN485" s="161"/>
      <c r="AO485" s="161"/>
      <c r="AP485" s="161"/>
      <c r="AQ485" s="161"/>
    </row>
    <row r="486" spans="1:43" s="64" customFormat="1" ht="30.75" customHeight="1" x14ac:dyDescent="0.25">
      <c r="A486" s="17"/>
      <c r="B486" s="18"/>
      <c r="C486" s="17"/>
      <c r="D486" s="158"/>
      <c r="E486" s="18"/>
      <c r="F486" s="17"/>
      <c r="G486" s="17"/>
      <c r="H486" s="152"/>
      <c r="I486" s="159"/>
      <c r="J486" s="159"/>
      <c r="K486" s="167"/>
      <c r="L486" s="159"/>
      <c r="M486" s="159"/>
      <c r="N486" s="167"/>
      <c r="O486" s="168"/>
      <c r="P486" s="154"/>
      <c r="Q486" s="159"/>
      <c r="R486" s="159"/>
      <c r="S486" s="153"/>
      <c r="T486" s="154"/>
      <c r="U486" s="159"/>
      <c r="V486" s="159"/>
      <c r="W486" s="159"/>
      <c r="X486" s="159"/>
      <c r="Y486" s="159"/>
      <c r="Z486" s="168"/>
      <c r="AA486" s="159"/>
      <c r="AB486" s="153"/>
      <c r="AC486" s="153"/>
      <c r="AD486" s="159"/>
      <c r="AE486" s="160"/>
      <c r="AF486" s="160"/>
      <c r="AG486" s="161"/>
      <c r="AH486" s="161"/>
      <c r="AI486" s="161"/>
      <c r="AJ486" s="161"/>
      <c r="AK486" s="162"/>
      <c r="AL486" s="162"/>
      <c r="AM486" s="162"/>
      <c r="AN486" s="161"/>
      <c r="AO486" s="161"/>
      <c r="AP486" s="161"/>
      <c r="AQ486" s="161"/>
    </row>
    <row r="487" spans="1:43" s="64" customFormat="1" ht="30.75" customHeight="1" x14ac:dyDescent="0.25">
      <c r="A487" s="17"/>
      <c r="B487" s="18"/>
      <c r="C487" s="17"/>
      <c r="D487" s="158"/>
      <c r="E487" s="18"/>
      <c r="F487" s="17"/>
      <c r="G487" s="17"/>
      <c r="H487" s="152"/>
      <c r="I487" s="159"/>
      <c r="J487" s="159"/>
      <c r="K487" s="167"/>
      <c r="L487" s="159"/>
      <c r="M487" s="159"/>
      <c r="N487" s="167"/>
      <c r="O487" s="168"/>
      <c r="P487" s="154"/>
      <c r="Q487" s="159"/>
      <c r="R487" s="159"/>
      <c r="S487" s="153"/>
      <c r="T487" s="154"/>
      <c r="U487" s="159"/>
      <c r="V487" s="159"/>
      <c r="W487" s="159"/>
      <c r="X487" s="159"/>
      <c r="Y487" s="159"/>
      <c r="Z487" s="168"/>
      <c r="AA487" s="159"/>
      <c r="AB487" s="153"/>
      <c r="AC487" s="153"/>
      <c r="AD487" s="159"/>
      <c r="AE487" s="160"/>
      <c r="AF487" s="160"/>
      <c r="AG487" s="161"/>
      <c r="AH487" s="161"/>
      <c r="AI487" s="161"/>
      <c r="AJ487" s="161"/>
      <c r="AK487" s="162"/>
      <c r="AL487" s="162"/>
      <c r="AM487" s="162"/>
      <c r="AN487" s="161"/>
      <c r="AO487" s="161"/>
      <c r="AP487" s="161"/>
      <c r="AQ487" s="161"/>
    </row>
    <row r="488" spans="1:43" s="64" customFormat="1" ht="30.75" customHeight="1" x14ac:dyDescent="0.25">
      <c r="A488" s="17"/>
      <c r="B488" s="18"/>
      <c r="C488" s="17"/>
      <c r="D488" s="158"/>
      <c r="E488" s="18"/>
      <c r="F488" s="17"/>
      <c r="G488" s="17"/>
      <c r="H488" s="152"/>
      <c r="I488" s="159"/>
      <c r="J488" s="159"/>
      <c r="K488" s="167"/>
      <c r="L488" s="159"/>
      <c r="M488" s="159"/>
      <c r="N488" s="167"/>
      <c r="O488" s="168"/>
      <c r="P488" s="154"/>
      <c r="Q488" s="159"/>
      <c r="R488" s="159"/>
      <c r="S488" s="153"/>
      <c r="T488" s="154"/>
      <c r="U488" s="159"/>
      <c r="V488" s="159"/>
      <c r="W488" s="159"/>
      <c r="X488" s="159"/>
      <c r="Y488" s="159"/>
      <c r="Z488" s="168"/>
      <c r="AA488" s="159"/>
      <c r="AB488" s="153"/>
      <c r="AC488" s="153"/>
      <c r="AD488" s="159"/>
      <c r="AE488" s="160"/>
      <c r="AF488" s="160"/>
      <c r="AG488" s="161"/>
      <c r="AH488" s="161"/>
      <c r="AI488" s="161"/>
      <c r="AJ488" s="161"/>
      <c r="AK488" s="162"/>
      <c r="AL488" s="162"/>
      <c r="AM488" s="162"/>
      <c r="AN488" s="161"/>
      <c r="AO488" s="161"/>
      <c r="AP488" s="161"/>
      <c r="AQ488" s="161"/>
    </row>
    <row r="489" spans="1:43" s="64" customFormat="1" ht="30.75" customHeight="1" x14ac:dyDescent="0.25">
      <c r="A489" s="17"/>
      <c r="B489" s="18"/>
      <c r="C489" s="17"/>
      <c r="D489" s="158"/>
      <c r="E489" s="18"/>
      <c r="F489" s="17"/>
      <c r="G489" s="17"/>
      <c r="H489" s="152"/>
      <c r="I489" s="159"/>
      <c r="J489" s="159"/>
      <c r="K489" s="167"/>
      <c r="L489" s="159"/>
      <c r="M489" s="159"/>
      <c r="N489" s="167"/>
      <c r="O489" s="168"/>
      <c r="P489" s="154"/>
      <c r="Q489" s="159"/>
      <c r="R489" s="159"/>
      <c r="S489" s="153"/>
      <c r="T489" s="154"/>
      <c r="U489" s="159"/>
      <c r="V489" s="159"/>
      <c r="W489" s="159"/>
      <c r="X489" s="159"/>
      <c r="Y489" s="159"/>
      <c r="Z489" s="168"/>
      <c r="AA489" s="159"/>
      <c r="AB489" s="153"/>
      <c r="AC489" s="153"/>
      <c r="AD489" s="159"/>
      <c r="AE489" s="160"/>
      <c r="AF489" s="160"/>
      <c r="AG489" s="161"/>
      <c r="AH489" s="161"/>
      <c r="AI489" s="161"/>
      <c r="AJ489" s="161"/>
      <c r="AK489" s="162"/>
      <c r="AL489" s="162"/>
      <c r="AM489" s="162"/>
      <c r="AN489" s="161"/>
      <c r="AO489" s="161"/>
      <c r="AP489" s="161"/>
      <c r="AQ489" s="161"/>
    </row>
    <row r="490" spans="1:43" s="64" customFormat="1" ht="30.75" customHeight="1" x14ac:dyDescent="0.25">
      <c r="A490" s="17"/>
      <c r="B490" s="18"/>
      <c r="C490" s="17"/>
      <c r="D490" s="158"/>
      <c r="E490" s="18"/>
      <c r="F490" s="17"/>
      <c r="G490" s="17"/>
      <c r="H490" s="152"/>
      <c r="I490" s="159"/>
      <c r="J490" s="159"/>
      <c r="K490" s="167"/>
      <c r="L490" s="159"/>
      <c r="M490" s="159"/>
      <c r="N490" s="167"/>
      <c r="O490" s="168"/>
      <c r="P490" s="154"/>
      <c r="Q490" s="159"/>
      <c r="R490" s="159"/>
      <c r="S490" s="153"/>
      <c r="T490" s="154"/>
      <c r="U490" s="159"/>
      <c r="V490" s="159"/>
      <c r="W490" s="159"/>
      <c r="X490" s="159"/>
      <c r="Y490" s="159"/>
      <c r="Z490" s="168"/>
      <c r="AA490" s="159"/>
      <c r="AB490" s="153"/>
      <c r="AC490" s="153"/>
      <c r="AD490" s="159"/>
      <c r="AE490" s="160"/>
      <c r="AF490" s="160"/>
      <c r="AG490" s="161"/>
      <c r="AH490" s="161"/>
      <c r="AI490" s="161"/>
      <c r="AJ490" s="161"/>
      <c r="AK490" s="162"/>
      <c r="AL490" s="162"/>
      <c r="AM490" s="162"/>
      <c r="AN490" s="161"/>
      <c r="AO490" s="161"/>
      <c r="AP490" s="161"/>
      <c r="AQ490" s="161"/>
    </row>
    <row r="491" spans="1:43" s="64" customFormat="1" ht="30.75" customHeight="1" x14ac:dyDescent="0.25">
      <c r="A491" s="17"/>
      <c r="B491" s="18"/>
      <c r="C491" s="17"/>
      <c r="D491" s="158"/>
      <c r="E491" s="18"/>
      <c r="F491" s="17"/>
      <c r="G491" s="17"/>
      <c r="H491" s="152"/>
      <c r="I491" s="159"/>
      <c r="J491" s="159"/>
      <c r="K491" s="167"/>
      <c r="L491" s="159"/>
      <c r="M491" s="159"/>
      <c r="N491" s="167"/>
      <c r="O491" s="168"/>
      <c r="P491" s="154"/>
      <c r="Q491" s="159"/>
      <c r="R491" s="159"/>
      <c r="S491" s="153"/>
      <c r="T491" s="154"/>
      <c r="U491" s="159"/>
      <c r="V491" s="159"/>
      <c r="W491" s="159"/>
      <c r="X491" s="159"/>
      <c r="Y491" s="159"/>
      <c r="Z491" s="168"/>
      <c r="AA491" s="159"/>
      <c r="AB491" s="153"/>
      <c r="AC491" s="153"/>
      <c r="AD491" s="159"/>
      <c r="AE491" s="160"/>
      <c r="AF491" s="160"/>
      <c r="AG491" s="161"/>
      <c r="AH491" s="161"/>
      <c r="AI491" s="161"/>
      <c r="AJ491" s="161"/>
      <c r="AK491" s="162"/>
      <c r="AL491" s="162"/>
      <c r="AM491" s="162"/>
      <c r="AN491" s="161"/>
      <c r="AO491" s="161"/>
      <c r="AP491" s="161"/>
      <c r="AQ491" s="161"/>
    </row>
    <row r="492" spans="1:43" s="64" customFormat="1" ht="30.75" customHeight="1" x14ac:dyDescent="0.25">
      <c r="A492" s="17"/>
      <c r="B492" s="18"/>
      <c r="C492" s="17"/>
      <c r="D492" s="158"/>
      <c r="E492" s="18"/>
      <c r="F492" s="17"/>
      <c r="G492" s="17"/>
      <c r="H492" s="152"/>
      <c r="I492" s="159"/>
      <c r="J492" s="159"/>
      <c r="K492" s="167"/>
      <c r="L492" s="159"/>
      <c r="M492" s="159"/>
      <c r="N492" s="167"/>
      <c r="O492" s="168"/>
      <c r="P492" s="154"/>
      <c r="Q492" s="159"/>
      <c r="R492" s="159"/>
      <c r="S492" s="153"/>
      <c r="T492" s="154"/>
      <c r="U492" s="159"/>
      <c r="V492" s="159"/>
      <c r="W492" s="159"/>
      <c r="X492" s="159"/>
      <c r="Y492" s="159"/>
      <c r="Z492" s="168"/>
      <c r="AA492" s="159"/>
      <c r="AB492" s="153"/>
      <c r="AC492" s="153"/>
      <c r="AD492" s="159"/>
      <c r="AE492" s="160"/>
      <c r="AF492" s="160"/>
      <c r="AG492" s="161"/>
      <c r="AH492" s="161"/>
      <c r="AI492" s="161"/>
      <c r="AJ492" s="161"/>
      <c r="AK492" s="162"/>
      <c r="AL492" s="162"/>
      <c r="AM492" s="162"/>
      <c r="AN492" s="161"/>
      <c r="AO492" s="161"/>
      <c r="AP492" s="161"/>
      <c r="AQ492" s="161"/>
    </row>
    <row r="493" spans="1:43" s="64" customFormat="1" ht="30.75" customHeight="1" x14ac:dyDescent="0.25">
      <c r="A493" s="17"/>
      <c r="B493" s="18"/>
      <c r="C493" s="17"/>
      <c r="D493" s="158"/>
      <c r="E493" s="18"/>
      <c r="F493" s="17"/>
      <c r="G493" s="17"/>
      <c r="H493" s="152"/>
      <c r="I493" s="159"/>
      <c r="J493" s="159"/>
      <c r="K493" s="167"/>
      <c r="L493" s="159"/>
      <c r="M493" s="159"/>
      <c r="N493" s="167"/>
      <c r="O493" s="168"/>
      <c r="P493" s="154"/>
      <c r="Q493" s="159"/>
      <c r="R493" s="159"/>
      <c r="S493" s="153"/>
      <c r="T493" s="154"/>
      <c r="U493" s="159"/>
      <c r="V493" s="159"/>
      <c r="W493" s="159"/>
      <c r="X493" s="159"/>
      <c r="Y493" s="159"/>
      <c r="Z493" s="168"/>
      <c r="AA493" s="159"/>
      <c r="AB493" s="153"/>
      <c r="AC493" s="153"/>
      <c r="AD493" s="159"/>
      <c r="AE493" s="160"/>
      <c r="AF493" s="160"/>
      <c r="AG493" s="161"/>
      <c r="AH493" s="161"/>
      <c r="AI493" s="161"/>
      <c r="AJ493" s="161"/>
      <c r="AK493" s="162"/>
      <c r="AL493" s="162"/>
      <c r="AM493" s="162"/>
      <c r="AN493" s="161"/>
      <c r="AO493" s="161"/>
      <c r="AP493" s="161"/>
      <c r="AQ493" s="161"/>
    </row>
    <row r="494" spans="1:43" s="64" customFormat="1" ht="30.75" customHeight="1" x14ac:dyDescent="0.25">
      <c r="A494" s="17"/>
      <c r="B494" s="18"/>
      <c r="C494" s="17"/>
      <c r="D494" s="158"/>
      <c r="E494" s="18"/>
      <c r="F494" s="17"/>
      <c r="G494" s="17"/>
      <c r="H494" s="152"/>
      <c r="I494" s="159"/>
      <c r="J494" s="159"/>
      <c r="K494" s="167"/>
      <c r="L494" s="159"/>
      <c r="M494" s="159"/>
      <c r="N494" s="167"/>
      <c r="O494" s="168"/>
      <c r="P494" s="154"/>
      <c r="Q494" s="159"/>
      <c r="R494" s="159"/>
      <c r="S494" s="153"/>
      <c r="T494" s="154"/>
      <c r="U494" s="159"/>
      <c r="V494" s="159"/>
      <c r="W494" s="159"/>
      <c r="X494" s="159"/>
      <c r="Y494" s="159"/>
      <c r="Z494" s="168"/>
      <c r="AA494" s="159"/>
      <c r="AB494" s="153"/>
      <c r="AC494" s="153"/>
      <c r="AD494" s="159"/>
      <c r="AE494" s="160"/>
      <c r="AF494" s="160"/>
      <c r="AG494" s="161"/>
      <c r="AH494" s="161"/>
      <c r="AI494" s="161"/>
      <c r="AJ494" s="161"/>
      <c r="AK494" s="162"/>
      <c r="AL494" s="162"/>
      <c r="AM494" s="162"/>
      <c r="AN494" s="161"/>
      <c r="AO494" s="161"/>
      <c r="AP494" s="161"/>
      <c r="AQ494" s="161"/>
    </row>
    <row r="495" spans="1:43" s="64" customFormat="1" ht="30.75" customHeight="1" x14ac:dyDescent="0.25">
      <c r="A495" s="17"/>
      <c r="B495" s="18"/>
      <c r="C495" s="17"/>
      <c r="D495" s="158"/>
      <c r="E495" s="18"/>
      <c r="F495" s="17"/>
      <c r="G495" s="17"/>
      <c r="H495" s="152"/>
      <c r="I495" s="159"/>
      <c r="J495" s="159"/>
      <c r="K495" s="167"/>
      <c r="L495" s="159"/>
      <c r="M495" s="159"/>
      <c r="N495" s="167"/>
      <c r="O495" s="168"/>
      <c r="P495" s="154"/>
      <c r="Q495" s="159"/>
      <c r="R495" s="159"/>
      <c r="S495" s="153"/>
      <c r="T495" s="154"/>
      <c r="U495" s="159"/>
      <c r="V495" s="159"/>
      <c r="W495" s="159"/>
      <c r="X495" s="159"/>
      <c r="Y495" s="159"/>
      <c r="Z495" s="168"/>
      <c r="AA495" s="159"/>
      <c r="AB495" s="153"/>
      <c r="AC495" s="153"/>
      <c r="AD495" s="159"/>
      <c r="AE495" s="160"/>
      <c r="AF495" s="160"/>
      <c r="AG495" s="161"/>
      <c r="AH495" s="161"/>
      <c r="AI495" s="161"/>
      <c r="AJ495" s="161"/>
      <c r="AK495" s="162"/>
      <c r="AL495" s="162"/>
      <c r="AM495" s="162"/>
      <c r="AN495" s="161"/>
      <c r="AO495" s="161"/>
      <c r="AP495" s="161"/>
      <c r="AQ495" s="161"/>
    </row>
    <row r="496" spans="1:43" s="64" customFormat="1" ht="30.75" customHeight="1" x14ac:dyDescent="0.25">
      <c r="A496" s="17"/>
      <c r="B496" s="18"/>
      <c r="C496" s="17"/>
      <c r="D496" s="158"/>
      <c r="E496" s="18"/>
      <c r="F496" s="17"/>
      <c r="G496" s="17"/>
      <c r="H496" s="152"/>
      <c r="I496" s="159"/>
      <c r="J496" s="159"/>
      <c r="K496" s="167"/>
      <c r="L496" s="159"/>
      <c r="M496" s="159"/>
      <c r="N496" s="167"/>
      <c r="O496" s="168"/>
      <c r="P496" s="154"/>
      <c r="Q496" s="159"/>
      <c r="R496" s="159"/>
      <c r="S496" s="153"/>
      <c r="T496" s="154"/>
      <c r="U496" s="159"/>
      <c r="V496" s="159"/>
      <c r="W496" s="159"/>
      <c r="X496" s="159"/>
      <c r="Y496" s="159"/>
      <c r="Z496" s="168"/>
      <c r="AA496" s="159"/>
      <c r="AB496" s="153"/>
      <c r="AC496" s="153"/>
      <c r="AD496" s="159"/>
      <c r="AE496" s="160"/>
      <c r="AF496" s="160"/>
      <c r="AG496" s="161"/>
      <c r="AH496" s="161"/>
      <c r="AI496" s="161"/>
      <c r="AJ496" s="161"/>
      <c r="AK496" s="162"/>
      <c r="AL496" s="162"/>
      <c r="AM496" s="162"/>
      <c r="AN496" s="161"/>
      <c r="AO496" s="161"/>
      <c r="AP496" s="161"/>
      <c r="AQ496" s="161"/>
    </row>
    <row r="497" spans="1:43" s="64" customFormat="1" ht="30.75" customHeight="1" x14ac:dyDescent="0.25">
      <c r="A497" s="17"/>
      <c r="B497" s="18"/>
      <c r="C497" s="17"/>
      <c r="D497" s="158"/>
      <c r="E497" s="18"/>
      <c r="F497" s="17"/>
      <c r="G497" s="17"/>
      <c r="H497" s="152"/>
      <c r="I497" s="159"/>
      <c r="J497" s="159"/>
      <c r="K497" s="167"/>
      <c r="L497" s="159"/>
      <c r="M497" s="159"/>
      <c r="N497" s="167"/>
      <c r="O497" s="168"/>
      <c r="P497" s="154"/>
      <c r="Q497" s="159"/>
      <c r="R497" s="159"/>
      <c r="S497" s="153"/>
      <c r="T497" s="154"/>
      <c r="U497" s="159"/>
      <c r="V497" s="159"/>
      <c r="W497" s="159"/>
      <c r="X497" s="159"/>
      <c r="Y497" s="159"/>
      <c r="Z497" s="168"/>
      <c r="AA497" s="159"/>
      <c r="AB497" s="153"/>
      <c r="AC497" s="153"/>
      <c r="AD497" s="159"/>
      <c r="AE497" s="160"/>
      <c r="AF497" s="160"/>
      <c r="AG497" s="161"/>
      <c r="AH497" s="161"/>
      <c r="AI497" s="161"/>
      <c r="AJ497" s="161"/>
      <c r="AK497" s="162"/>
      <c r="AL497" s="162"/>
      <c r="AM497" s="162"/>
      <c r="AN497" s="161"/>
      <c r="AO497" s="161"/>
      <c r="AP497" s="161"/>
      <c r="AQ497" s="161"/>
    </row>
    <row r="498" spans="1:43" s="64" customFormat="1" ht="30.75" customHeight="1" x14ac:dyDescent="0.25">
      <c r="A498" s="17"/>
      <c r="B498" s="18"/>
      <c r="C498" s="17"/>
      <c r="D498" s="158"/>
      <c r="E498" s="18"/>
      <c r="F498" s="17"/>
      <c r="G498" s="17"/>
      <c r="H498" s="152"/>
      <c r="I498" s="159"/>
      <c r="J498" s="159"/>
      <c r="K498" s="167"/>
      <c r="L498" s="159"/>
      <c r="M498" s="159"/>
      <c r="N498" s="167"/>
      <c r="O498" s="168"/>
      <c r="P498" s="154"/>
      <c r="Q498" s="159"/>
      <c r="R498" s="159"/>
      <c r="S498" s="153"/>
      <c r="T498" s="154"/>
      <c r="U498" s="159"/>
      <c r="V498" s="159"/>
      <c r="W498" s="159"/>
      <c r="X498" s="159"/>
      <c r="Y498" s="159"/>
      <c r="Z498" s="168"/>
      <c r="AA498" s="159"/>
      <c r="AB498" s="153"/>
      <c r="AC498" s="153"/>
      <c r="AD498" s="159"/>
      <c r="AE498" s="160"/>
      <c r="AF498" s="160"/>
      <c r="AG498" s="161"/>
      <c r="AH498" s="161"/>
      <c r="AI498" s="161"/>
      <c r="AJ498" s="161"/>
      <c r="AK498" s="162"/>
      <c r="AL498" s="162"/>
      <c r="AM498" s="162"/>
      <c r="AN498" s="161"/>
      <c r="AO498" s="161"/>
      <c r="AP498" s="161"/>
      <c r="AQ498" s="161"/>
    </row>
    <row r="499" spans="1:43" s="64" customFormat="1" ht="30.75" customHeight="1" x14ac:dyDescent="0.25">
      <c r="A499" s="17"/>
      <c r="B499" s="18"/>
      <c r="C499" s="17"/>
      <c r="D499" s="158"/>
      <c r="E499" s="18"/>
      <c r="F499" s="17"/>
      <c r="G499" s="17"/>
      <c r="H499" s="152"/>
      <c r="I499" s="159"/>
      <c r="J499" s="159"/>
      <c r="K499" s="167"/>
      <c r="L499" s="159"/>
      <c r="M499" s="159"/>
      <c r="N499" s="167"/>
      <c r="O499" s="168"/>
      <c r="P499" s="154"/>
      <c r="Q499" s="159"/>
      <c r="R499" s="159"/>
      <c r="S499" s="153"/>
      <c r="T499" s="154"/>
      <c r="U499" s="159"/>
      <c r="V499" s="159"/>
      <c r="W499" s="159"/>
      <c r="X499" s="159"/>
      <c r="Y499" s="159"/>
      <c r="Z499" s="168"/>
      <c r="AA499" s="159"/>
      <c r="AB499" s="153"/>
      <c r="AC499" s="153"/>
      <c r="AD499" s="159"/>
      <c r="AE499" s="160"/>
      <c r="AF499" s="160"/>
      <c r="AG499" s="161"/>
      <c r="AH499" s="161"/>
      <c r="AI499" s="161"/>
      <c r="AJ499" s="161"/>
      <c r="AK499" s="162"/>
      <c r="AL499" s="162"/>
      <c r="AM499" s="162"/>
      <c r="AN499" s="161"/>
      <c r="AO499" s="161"/>
      <c r="AP499" s="161"/>
      <c r="AQ499" s="161"/>
    </row>
    <row r="500" spans="1:43" s="64" customFormat="1" ht="30.75" customHeight="1" x14ac:dyDescent="0.25">
      <c r="A500" s="17"/>
      <c r="B500" s="18"/>
      <c r="C500" s="17"/>
      <c r="D500" s="158"/>
      <c r="E500" s="18"/>
      <c r="F500" s="17"/>
      <c r="G500" s="17"/>
      <c r="H500" s="152"/>
      <c r="I500" s="159"/>
      <c r="J500" s="159"/>
      <c r="K500" s="167"/>
      <c r="L500" s="159"/>
      <c r="M500" s="159"/>
      <c r="N500" s="167"/>
      <c r="O500" s="168"/>
      <c r="P500" s="154"/>
      <c r="Q500" s="159"/>
      <c r="R500" s="159"/>
      <c r="S500" s="153"/>
      <c r="T500" s="154"/>
      <c r="U500" s="159"/>
      <c r="V500" s="159"/>
      <c r="W500" s="159"/>
      <c r="X500" s="159"/>
      <c r="Y500" s="159"/>
      <c r="Z500" s="168"/>
      <c r="AA500" s="159"/>
      <c r="AB500" s="153"/>
      <c r="AC500" s="153"/>
      <c r="AD500" s="159"/>
      <c r="AE500" s="160"/>
      <c r="AF500" s="160"/>
      <c r="AG500" s="161"/>
      <c r="AH500" s="161"/>
      <c r="AI500" s="161"/>
      <c r="AJ500" s="161"/>
      <c r="AK500" s="162"/>
      <c r="AL500" s="162"/>
      <c r="AM500" s="162"/>
      <c r="AN500" s="161"/>
      <c r="AO500" s="161"/>
      <c r="AP500" s="161"/>
      <c r="AQ500" s="161"/>
    </row>
    <row r="501" spans="1:43" s="64" customFormat="1" ht="30.75" customHeight="1" x14ac:dyDescent="0.25">
      <c r="A501" s="17"/>
      <c r="B501" s="18"/>
      <c r="C501" s="17"/>
      <c r="D501" s="158"/>
      <c r="E501" s="18"/>
      <c r="F501" s="17"/>
      <c r="G501" s="17"/>
      <c r="H501" s="152"/>
      <c r="I501" s="159"/>
      <c r="J501" s="159"/>
      <c r="K501" s="167"/>
      <c r="L501" s="159"/>
      <c r="M501" s="159"/>
      <c r="N501" s="167"/>
      <c r="O501" s="168"/>
      <c r="P501" s="154"/>
      <c r="Q501" s="159"/>
      <c r="R501" s="159"/>
      <c r="S501" s="153"/>
      <c r="T501" s="154"/>
      <c r="U501" s="159"/>
      <c r="V501" s="159"/>
      <c r="W501" s="159"/>
      <c r="X501" s="159"/>
      <c r="Y501" s="159"/>
      <c r="Z501" s="168"/>
      <c r="AA501" s="159"/>
      <c r="AB501" s="153"/>
      <c r="AC501" s="153"/>
      <c r="AD501" s="159"/>
      <c r="AE501" s="160"/>
      <c r="AF501" s="160"/>
      <c r="AG501" s="161"/>
      <c r="AH501" s="161"/>
      <c r="AI501" s="161"/>
      <c r="AJ501" s="161"/>
      <c r="AK501" s="162"/>
      <c r="AL501" s="162"/>
      <c r="AM501" s="162"/>
      <c r="AN501" s="161"/>
      <c r="AO501" s="161"/>
      <c r="AP501" s="161"/>
      <c r="AQ501" s="161"/>
    </row>
    <row r="502" spans="1:43" s="64" customFormat="1" ht="30.75" customHeight="1" x14ac:dyDescent="0.25">
      <c r="A502" s="17"/>
      <c r="B502" s="18"/>
      <c r="C502" s="17"/>
      <c r="D502" s="158"/>
      <c r="E502" s="18"/>
      <c r="F502" s="17"/>
      <c r="G502" s="17"/>
      <c r="H502" s="152"/>
      <c r="I502" s="159"/>
      <c r="J502" s="159"/>
      <c r="K502" s="167"/>
      <c r="L502" s="159"/>
      <c r="M502" s="159"/>
      <c r="N502" s="167"/>
      <c r="O502" s="168"/>
      <c r="P502" s="154"/>
      <c r="Q502" s="159"/>
      <c r="R502" s="159"/>
      <c r="S502" s="153"/>
      <c r="T502" s="154"/>
      <c r="U502" s="159"/>
      <c r="V502" s="159"/>
      <c r="W502" s="159"/>
      <c r="X502" s="159"/>
      <c r="Y502" s="159"/>
      <c r="Z502" s="168"/>
      <c r="AA502" s="159"/>
      <c r="AB502" s="153"/>
      <c r="AC502" s="153"/>
      <c r="AD502" s="159"/>
      <c r="AE502" s="160"/>
      <c r="AF502" s="160"/>
      <c r="AG502" s="161"/>
      <c r="AH502" s="161"/>
      <c r="AI502" s="161"/>
      <c r="AJ502" s="161"/>
      <c r="AK502" s="162"/>
      <c r="AL502" s="162"/>
      <c r="AM502" s="162"/>
      <c r="AN502" s="161"/>
      <c r="AO502" s="161"/>
      <c r="AP502" s="161"/>
      <c r="AQ502" s="161"/>
    </row>
    <row r="503" spans="1:43" s="64" customFormat="1" ht="30.75" customHeight="1" x14ac:dyDescent="0.25">
      <c r="A503" s="17"/>
      <c r="B503" s="18"/>
      <c r="C503" s="17"/>
      <c r="D503" s="158"/>
      <c r="E503" s="18"/>
      <c r="F503" s="17"/>
      <c r="G503" s="17"/>
      <c r="H503" s="152"/>
      <c r="I503" s="159"/>
      <c r="J503" s="159"/>
      <c r="K503" s="167"/>
      <c r="L503" s="159"/>
      <c r="M503" s="159"/>
      <c r="N503" s="167"/>
      <c r="O503" s="168"/>
      <c r="P503" s="154"/>
      <c r="Q503" s="159"/>
      <c r="R503" s="159"/>
      <c r="S503" s="153"/>
      <c r="T503" s="154"/>
      <c r="U503" s="159"/>
      <c r="V503" s="159"/>
      <c r="W503" s="159"/>
      <c r="X503" s="159"/>
      <c r="Y503" s="159"/>
      <c r="Z503" s="168"/>
      <c r="AA503" s="159"/>
      <c r="AB503" s="153"/>
      <c r="AC503" s="153"/>
      <c r="AD503" s="159"/>
      <c r="AE503" s="160"/>
      <c r="AF503" s="160"/>
      <c r="AG503" s="161"/>
      <c r="AH503" s="161"/>
      <c r="AI503" s="161"/>
      <c r="AJ503" s="161"/>
      <c r="AK503" s="162"/>
      <c r="AL503" s="162"/>
      <c r="AM503" s="162"/>
      <c r="AN503" s="161"/>
      <c r="AO503" s="161"/>
      <c r="AP503" s="161"/>
      <c r="AQ503" s="161"/>
    </row>
    <row r="504" spans="1:43" s="64" customFormat="1" ht="30.75" customHeight="1" x14ac:dyDescent="0.25">
      <c r="A504" s="17"/>
      <c r="B504" s="18"/>
      <c r="C504" s="17"/>
      <c r="D504" s="158"/>
      <c r="E504" s="18"/>
      <c r="F504" s="17"/>
      <c r="G504" s="17"/>
      <c r="H504" s="152"/>
      <c r="I504" s="159"/>
      <c r="J504" s="159"/>
      <c r="K504" s="167"/>
      <c r="L504" s="159"/>
      <c r="M504" s="159"/>
      <c r="N504" s="167"/>
      <c r="O504" s="168"/>
      <c r="P504" s="154"/>
      <c r="Q504" s="159"/>
      <c r="R504" s="159"/>
      <c r="S504" s="153"/>
      <c r="T504" s="154"/>
      <c r="U504" s="159"/>
      <c r="V504" s="159"/>
      <c r="W504" s="159"/>
      <c r="X504" s="159"/>
      <c r="Y504" s="159"/>
      <c r="Z504" s="168"/>
      <c r="AA504" s="159"/>
      <c r="AB504" s="153"/>
      <c r="AC504" s="153"/>
      <c r="AD504" s="159"/>
      <c r="AE504" s="160"/>
      <c r="AF504" s="160"/>
      <c r="AG504" s="161"/>
      <c r="AH504" s="161"/>
      <c r="AI504" s="161"/>
      <c r="AJ504" s="161"/>
      <c r="AK504" s="162"/>
      <c r="AL504" s="162"/>
      <c r="AM504" s="162"/>
      <c r="AN504" s="161"/>
      <c r="AO504" s="161"/>
      <c r="AP504" s="161"/>
      <c r="AQ504" s="161"/>
    </row>
    <row r="505" spans="1:43" s="64" customFormat="1" ht="30.75" customHeight="1" x14ac:dyDescent="0.25">
      <c r="A505" s="17"/>
      <c r="B505" s="18"/>
      <c r="C505" s="17"/>
      <c r="D505" s="158"/>
      <c r="E505" s="18"/>
      <c r="F505" s="17"/>
      <c r="G505" s="17"/>
      <c r="H505" s="152"/>
      <c r="I505" s="159"/>
      <c r="J505" s="159"/>
      <c r="K505" s="167"/>
      <c r="L505" s="159"/>
      <c r="M505" s="159"/>
      <c r="N505" s="167"/>
      <c r="O505" s="168"/>
      <c r="P505" s="154"/>
      <c r="Q505" s="159"/>
      <c r="R505" s="159"/>
      <c r="S505" s="153"/>
      <c r="T505" s="154"/>
      <c r="U505" s="159"/>
      <c r="V505" s="159"/>
      <c r="W505" s="159"/>
      <c r="X505" s="159"/>
      <c r="Y505" s="159"/>
      <c r="Z505" s="168"/>
      <c r="AA505" s="159"/>
      <c r="AB505" s="153"/>
      <c r="AC505" s="153"/>
      <c r="AD505" s="159"/>
      <c r="AE505" s="160"/>
      <c r="AF505" s="160"/>
      <c r="AG505" s="161"/>
      <c r="AH505" s="161"/>
      <c r="AI505" s="161"/>
      <c r="AJ505" s="161"/>
      <c r="AK505" s="162"/>
      <c r="AL505" s="162"/>
      <c r="AM505" s="162"/>
      <c r="AN505" s="161"/>
      <c r="AO505" s="161"/>
      <c r="AP505" s="161"/>
      <c r="AQ505" s="161"/>
    </row>
    <row r="506" spans="1:43" s="64" customFormat="1" ht="30.75" customHeight="1" x14ac:dyDescent="0.25">
      <c r="A506" s="17"/>
      <c r="B506" s="18"/>
      <c r="C506" s="17"/>
      <c r="D506" s="158"/>
      <c r="E506" s="18"/>
      <c r="F506" s="17"/>
      <c r="G506" s="17"/>
      <c r="H506" s="152"/>
      <c r="I506" s="159"/>
      <c r="J506" s="159"/>
      <c r="K506" s="167"/>
      <c r="L506" s="159"/>
      <c r="M506" s="159"/>
      <c r="N506" s="167"/>
      <c r="O506" s="168"/>
      <c r="P506" s="154"/>
      <c r="Q506" s="159"/>
      <c r="R506" s="159"/>
      <c r="S506" s="153"/>
      <c r="T506" s="154"/>
      <c r="U506" s="159"/>
      <c r="V506" s="159"/>
      <c r="W506" s="159"/>
      <c r="X506" s="159"/>
      <c r="Y506" s="159"/>
      <c r="Z506" s="168"/>
      <c r="AA506" s="159"/>
      <c r="AB506" s="153"/>
      <c r="AC506" s="153"/>
      <c r="AD506" s="159"/>
      <c r="AE506" s="160"/>
      <c r="AF506" s="160"/>
      <c r="AG506" s="161"/>
      <c r="AH506" s="161"/>
      <c r="AI506" s="161"/>
      <c r="AJ506" s="161"/>
      <c r="AK506" s="162"/>
      <c r="AL506" s="162"/>
      <c r="AM506" s="162"/>
      <c r="AN506" s="161"/>
      <c r="AO506" s="161"/>
      <c r="AP506" s="161"/>
      <c r="AQ506" s="161"/>
    </row>
    <row r="507" spans="1:43" s="64" customFormat="1" ht="30.75" customHeight="1" x14ac:dyDescent="0.25">
      <c r="A507" s="17"/>
      <c r="B507" s="18"/>
      <c r="C507" s="17"/>
      <c r="D507" s="158"/>
      <c r="E507" s="18"/>
      <c r="F507" s="17"/>
      <c r="G507" s="17"/>
      <c r="H507" s="152"/>
      <c r="I507" s="159"/>
      <c r="J507" s="159"/>
      <c r="K507" s="167"/>
      <c r="L507" s="159"/>
      <c r="M507" s="159"/>
      <c r="N507" s="167"/>
      <c r="O507" s="168"/>
      <c r="P507" s="154"/>
      <c r="Q507" s="159"/>
      <c r="R507" s="159"/>
      <c r="S507" s="153"/>
      <c r="T507" s="154"/>
      <c r="U507" s="159"/>
      <c r="V507" s="159"/>
      <c r="W507" s="159"/>
      <c r="X507" s="159"/>
      <c r="Y507" s="159"/>
      <c r="Z507" s="168"/>
      <c r="AA507" s="159"/>
      <c r="AB507" s="153"/>
      <c r="AC507" s="153"/>
      <c r="AD507" s="159"/>
      <c r="AE507" s="160"/>
      <c r="AF507" s="160"/>
      <c r="AG507" s="161"/>
      <c r="AH507" s="161"/>
      <c r="AI507" s="161"/>
      <c r="AJ507" s="161"/>
      <c r="AK507" s="162"/>
      <c r="AL507" s="162"/>
      <c r="AM507" s="162"/>
      <c r="AN507" s="161"/>
      <c r="AO507" s="161"/>
      <c r="AP507" s="161"/>
      <c r="AQ507" s="161"/>
    </row>
    <row r="508" spans="1:43" s="64" customFormat="1" ht="30.75" customHeight="1" x14ac:dyDescent="0.25">
      <c r="A508" s="17"/>
      <c r="B508" s="18"/>
      <c r="C508" s="17"/>
      <c r="D508" s="158"/>
      <c r="E508" s="18"/>
      <c r="F508" s="17"/>
      <c r="G508" s="17"/>
      <c r="H508" s="152"/>
      <c r="I508" s="159"/>
      <c r="J508" s="159"/>
      <c r="K508" s="167"/>
      <c r="L508" s="159"/>
      <c r="M508" s="159"/>
      <c r="N508" s="167"/>
      <c r="O508" s="168"/>
      <c r="P508" s="154"/>
      <c r="Q508" s="159"/>
      <c r="R508" s="159"/>
      <c r="S508" s="153"/>
      <c r="T508" s="154"/>
      <c r="U508" s="159"/>
      <c r="V508" s="159"/>
      <c r="W508" s="159"/>
      <c r="X508" s="159"/>
      <c r="Y508" s="159"/>
      <c r="Z508" s="168"/>
      <c r="AA508" s="159"/>
      <c r="AB508" s="153"/>
      <c r="AC508" s="153"/>
      <c r="AD508" s="159"/>
      <c r="AE508" s="160"/>
      <c r="AF508" s="160"/>
      <c r="AG508" s="161"/>
      <c r="AH508" s="161"/>
      <c r="AI508" s="161"/>
      <c r="AJ508" s="161"/>
      <c r="AK508" s="162"/>
      <c r="AL508" s="162"/>
      <c r="AM508" s="162"/>
      <c r="AN508" s="161"/>
      <c r="AO508" s="161"/>
      <c r="AP508" s="161"/>
      <c r="AQ508" s="161"/>
    </row>
    <row r="509" spans="1:43" s="64" customFormat="1" ht="30.75" customHeight="1" x14ac:dyDescent="0.25">
      <c r="A509" s="17"/>
      <c r="B509" s="18"/>
      <c r="C509" s="17"/>
      <c r="D509" s="158"/>
      <c r="E509" s="18"/>
      <c r="F509" s="17"/>
      <c r="G509" s="17"/>
      <c r="H509" s="152"/>
      <c r="I509" s="159"/>
      <c r="J509" s="159"/>
      <c r="K509" s="167"/>
      <c r="L509" s="159"/>
      <c r="M509" s="159"/>
      <c r="N509" s="167"/>
      <c r="O509" s="168"/>
      <c r="P509" s="154"/>
      <c r="Q509" s="159"/>
      <c r="R509" s="159"/>
      <c r="S509" s="153"/>
      <c r="T509" s="154"/>
      <c r="U509" s="159"/>
      <c r="V509" s="159"/>
      <c r="W509" s="159"/>
      <c r="X509" s="159"/>
      <c r="Y509" s="159"/>
      <c r="Z509" s="168"/>
      <c r="AA509" s="159"/>
      <c r="AB509" s="153"/>
      <c r="AC509" s="153"/>
      <c r="AD509" s="159"/>
      <c r="AE509" s="160"/>
      <c r="AF509" s="160"/>
      <c r="AG509" s="161"/>
      <c r="AH509" s="161"/>
      <c r="AI509" s="161"/>
      <c r="AJ509" s="161"/>
      <c r="AK509" s="162"/>
      <c r="AL509" s="162"/>
      <c r="AM509" s="162"/>
      <c r="AN509" s="161"/>
      <c r="AO509" s="161"/>
      <c r="AP509" s="161"/>
      <c r="AQ509" s="161"/>
    </row>
    <row r="510" spans="1:43" s="64" customFormat="1" ht="30.75" customHeight="1" x14ac:dyDescent="0.25">
      <c r="A510" s="17"/>
      <c r="B510" s="18"/>
      <c r="C510" s="17"/>
      <c r="D510" s="158"/>
      <c r="E510" s="18"/>
      <c r="F510" s="17"/>
      <c r="G510" s="17"/>
      <c r="H510" s="152"/>
      <c r="I510" s="159"/>
      <c r="J510" s="159"/>
      <c r="K510" s="167"/>
      <c r="L510" s="159"/>
      <c r="M510" s="159"/>
      <c r="N510" s="167"/>
      <c r="O510" s="168"/>
      <c r="P510" s="154"/>
      <c r="Q510" s="159"/>
      <c r="R510" s="159"/>
      <c r="S510" s="153"/>
      <c r="T510" s="154"/>
      <c r="U510" s="159"/>
      <c r="V510" s="159"/>
      <c r="W510" s="159"/>
      <c r="X510" s="159"/>
      <c r="Y510" s="159"/>
      <c r="Z510" s="168"/>
      <c r="AA510" s="159"/>
      <c r="AB510" s="153"/>
      <c r="AC510" s="153"/>
      <c r="AD510" s="159"/>
      <c r="AE510" s="160"/>
      <c r="AF510" s="160"/>
      <c r="AG510" s="161"/>
      <c r="AH510" s="161"/>
      <c r="AI510" s="161"/>
      <c r="AJ510" s="161"/>
      <c r="AK510" s="162"/>
      <c r="AL510" s="162"/>
      <c r="AM510" s="162"/>
      <c r="AN510" s="161"/>
      <c r="AO510" s="161"/>
      <c r="AP510" s="161"/>
      <c r="AQ510" s="161"/>
    </row>
    <row r="511" spans="1:43" s="64" customFormat="1" ht="30.75" customHeight="1" x14ac:dyDescent="0.25">
      <c r="A511" s="17"/>
      <c r="B511" s="18"/>
      <c r="C511" s="17"/>
      <c r="D511" s="158"/>
      <c r="E511" s="18"/>
      <c r="F511" s="17"/>
      <c r="G511" s="17"/>
      <c r="H511" s="152"/>
      <c r="I511" s="159"/>
      <c r="J511" s="159"/>
      <c r="K511" s="167"/>
      <c r="L511" s="159"/>
      <c r="M511" s="159"/>
      <c r="N511" s="167"/>
      <c r="O511" s="168"/>
      <c r="P511" s="154"/>
      <c r="Q511" s="159"/>
      <c r="R511" s="159"/>
      <c r="S511" s="153"/>
      <c r="T511" s="154"/>
      <c r="U511" s="159"/>
      <c r="V511" s="159"/>
      <c r="W511" s="159"/>
      <c r="X511" s="159"/>
      <c r="Y511" s="159"/>
      <c r="Z511" s="168"/>
      <c r="AA511" s="159"/>
      <c r="AB511" s="153"/>
      <c r="AC511" s="153"/>
      <c r="AD511" s="159"/>
      <c r="AE511" s="160"/>
      <c r="AF511" s="160"/>
      <c r="AG511" s="161"/>
      <c r="AH511" s="161"/>
      <c r="AI511" s="161"/>
      <c r="AJ511" s="161"/>
      <c r="AK511" s="162"/>
      <c r="AL511" s="162"/>
      <c r="AM511" s="162"/>
      <c r="AN511" s="161"/>
      <c r="AO511" s="161"/>
      <c r="AP511" s="161"/>
      <c r="AQ511" s="161"/>
    </row>
    <row r="512" spans="1:43" s="64" customFormat="1" ht="30.75" customHeight="1" x14ac:dyDescent="0.25">
      <c r="A512" s="17"/>
      <c r="B512" s="18"/>
      <c r="C512" s="17"/>
      <c r="D512" s="158"/>
      <c r="E512" s="18"/>
      <c r="F512" s="17"/>
      <c r="G512" s="17"/>
      <c r="H512" s="152"/>
      <c r="I512" s="159"/>
      <c r="J512" s="159"/>
      <c r="K512" s="167"/>
      <c r="L512" s="159"/>
      <c r="M512" s="159"/>
      <c r="N512" s="167"/>
      <c r="O512" s="168"/>
      <c r="P512" s="154"/>
      <c r="Q512" s="159"/>
      <c r="R512" s="159"/>
      <c r="S512" s="153"/>
      <c r="T512" s="154"/>
      <c r="U512" s="159"/>
      <c r="V512" s="159"/>
      <c r="W512" s="159"/>
      <c r="X512" s="159"/>
      <c r="Y512" s="159"/>
      <c r="Z512" s="168"/>
      <c r="AA512" s="159"/>
      <c r="AB512" s="153"/>
      <c r="AC512" s="153"/>
      <c r="AD512" s="159"/>
      <c r="AE512" s="160"/>
      <c r="AF512" s="160"/>
      <c r="AG512" s="161"/>
      <c r="AH512" s="161"/>
      <c r="AI512" s="161"/>
      <c r="AJ512" s="161"/>
      <c r="AK512" s="162"/>
      <c r="AL512" s="162"/>
      <c r="AM512" s="162"/>
      <c r="AN512" s="161"/>
      <c r="AO512" s="161"/>
      <c r="AP512" s="161"/>
      <c r="AQ512" s="161"/>
    </row>
    <row r="513" spans="1:43" s="64" customFormat="1" ht="30.75" customHeight="1" x14ac:dyDescent="0.25">
      <c r="A513" s="17"/>
      <c r="B513" s="18"/>
      <c r="C513" s="17"/>
      <c r="D513" s="158"/>
      <c r="E513" s="18"/>
      <c r="F513" s="17"/>
      <c r="G513" s="17"/>
      <c r="H513" s="152"/>
      <c r="I513" s="159"/>
      <c r="J513" s="159"/>
      <c r="K513" s="167"/>
      <c r="L513" s="159"/>
      <c r="M513" s="159"/>
      <c r="N513" s="167"/>
      <c r="O513" s="168"/>
      <c r="P513" s="154"/>
      <c r="Q513" s="159"/>
      <c r="R513" s="159"/>
      <c r="S513" s="153"/>
      <c r="T513" s="154"/>
      <c r="U513" s="159"/>
      <c r="V513" s="159"/>
      <c r="W513" s="159"/>
      <c r="X513" s="159"/>
      <c r="Y513" s="159"/>
      <c r="Z513" s="168"/>
      <c r="AA513" s="159"/>
      <c r="AB513" s="153"/>
      <c r="AC513" s="153"/>
      <c r="AD513" s="159"/>
      <c r="AE513" s="160"/>
      <c r="AF513" s="160"/>
      <c r="AG513" s="161"/>
      <c r="AH513" s="161"/>
      <c r="AI513" s="161"/>
      <c r="AJ513" s="161"/>
      <c r="AK513" s="162"/>
      <c r="AL513" s="162"/>
      <c r="AM513" s="162"/>
      <c r="AN513" s="161"/>
      <c r="AO513" s="161"/>
      <c r="AP513" s="161"/>
      <c r="AQ513" s="161"/>
    </row>
    <row r="514" spans="1:43" s="64" customFormat="1" ht="30.75" customHeight="1" x14ac:dyDescent="0.25">
      <c r="A514" s="17"/>
      <c r="B514" s="18"/>
      <c r="C514" s="17"/>
      <c r="D514" s="158"/>
      <c r="E514" s="18"/>
      <c r="F514" s="17"/>
      <c r="G514" s="17"/>
      <c r="H514" s="152"/>
      <c r="I514" s="159"/>
      <c r="J514" s="159"/>
      <c r="K514" s="167"/>
      <c r="L514" s="159"/>
      <c r="M514" s="159"/>
      <c r="N514" s="167"/>
      <c r="O514" s="168"/>
      <c r="P514" s="154"/>
      <c r="Q514" s="159"/>
      <c r="R514" s="159"/>
      <c r="S514" s="153"/>
      <c r="T514" s="154"/>
      <c r="U514" s="159"/>
      <c r="V514" s="159"/>
      <c r="W514" s="159"/>
      <c r="X514" s="159"/>
      <c r="Y514" s="159"/>
      <c r="Z514" s="168"/>
      <c r="AA514" s="159"/>
      <c r="AB514" s="153"/>
      <c r="AC514" s="153"/>
      <c r="AD514" s="159"/>
      <c r="AE514" s="160"/>
      <c r="AF514" s="160"/>
      <c r="AG514" s="161"/>
      <c r="AH514" s="161"/>
      <c r="AI514" s="161"/>
      <c r="AJ514" s="161"/>
      <c r="AK514" s="162"/>
      <c r="AL514" s="162"/>
      <c r="AM514" s="162"/>
      <c r="AN514" s="161"/>
      <c r="AO514" s="161"/>
      <c r="AP514" s="161"/>
      <c r="AQ514" s="161"/>
    </row>
    <row r="515" spans="1:43" s="64" customFormat="1" ht="30.75" customHeight="1" x14ac:dyDescent="0.25">
      <c r="A515" s="17"/>
      <c r="B515" s="18"/>
      <c r="C515" s="17"/>
      <c r="D515" s="158"/>
      <c r="E515" s="18"/>
      <c r="F515" s="17"/>
      <c r="G515" s="17"/>
      <c r="H515" s="152"/>
      <c r="I515" s="159"/>
      <c r="J515" s="159"/>
      <c r="K515" s="167"/>
      <c r="L515" s="159"/>
      <c r="M515" s="159"/>
      <c r="N515" s="167"/>
      <c r="O515" s="168"/>
      <c r="P515" s="154"/>
      <c r="Q515" s="159"/>
      <c r="R515" s="159"/>
      <c r="S515" s="153"/>
      <c r="T515" s="154"/>
      <c r="U515" s="159"/>
      <c r="V515" s="159"/>
      <c r="W515" s="159"/>
      <c r="X515" s="159"/>
      <c r="Y515" s="159"/>
      <c r="Z515" s="168"/>
      <c r="AA515" s="159"/>
      <c r="AB515" s="153"/>
      <c r="AC515" s="153"/>
      <c r="AD515" s="159"/>
      <c r="AE515" s="160"/>
      <c r="AF515" s="160"/>
      <c r="AG515" s="161"/>
      <c r="AH515" s="161"/>
      <c r="AI515" s="161"/>
      <c r="AJ515" s="161"/>
      <c r="AK515" s="162"/>
      <c r="AL515" s="162"/>
      <c r="AM515" s="162"/>
      <c r="AN515" s="161"/>
      <c r="AO515" s="161"/>
      <c r="AP515" s="161"/>
      <c r="AQ515" s="161"/>
    </row>
    <row r="516" spans="1:43" s="64" customFormat="1" ht="30.75" customHeight="1" x14ac:dyDescent="0.25">
      <c r="A516" s="17"/>
      <c r="B516" s="18"/>
      <c r="C516" s="17"/>
      <c r="D516" s="158"/>
      <c r="E516" s="18"/>
      <c r="F516" s="17"/>
      <c r="G516" s="17"/>
      <c r="H516" s="152"/>
      <c r="I516" s="159"/>
      <c r="J516" s="159"/>
      <c r="K516" s="167"/>
      <c r="L516" s="159"/>
      <c r="M516" s="159"/>
      <c r="N516" s="167"/>
      <c r="O516" s="168"/>
      <c r="P516" s="154"/>
      <c r="Q516" s="159"/>
      <c r="R516" s="159"/>
      <c r="S516" s="153"/>
      <c r="T516" s="154"/>
      <c r="U516" s="159"/>
      <c r="V516" s="159"/>
      <c r="W516" s="159"/>
      <c r="X516" s="159"/>
      <c r="Y516" s="159"/>
      <c r="Z516" s="168"/>
      <c r="AA516" s="159"/>
      <c r="AB516" s="153"/>
      <c r="AC516" s="153"/>
      <c r="AD516" s="159"/>
      <c r="AE516" s="160"/>
      <c r="AF516" s="160"/>
      <c r="AG516" s="161"/>
      <c r="AH516" s="161"/>
      <c r="AI516" s="161"/>
      <c r="AJ516" s="161"/>
      <c r="AK516" s="162"/>
      <c r="AL516" s="162"/>
      <c r="AM516" s="162"/>
      <c r="AN516" s="161"/>
      <c r="AO516" s="161"/>
      <c r="AP516" s="161"/>
      <c r="AQ516" s="161"/>
    </row>
    <row r="517" spans="1:43" s="64" customFormat="1" ht="30.75" customHeight="1" x14ac:dyDescent="0.25">
      <c r="A517" s="17"/>
      <c r="B517" s="18"/>
      <c r="C517" s="17"/>
      <c r="D517" s="158"/>
      <c r="E517" s="18"/>
      <c r="F517" s="17"/>
      <c r="G517" s="17"/>
      <c r="H517" s="152"/>
      <c r="I517" s="159"/>
      <c r="J517" s="159"/>
      <c r="K517" s="167"/>
      <c r="L517" s="159"/>
      <c r="M517" s="159"/>
      <c r="N517" s="167"/>
      <c r="O517" s="168"/>
      <c r="P517" s="154"/>
      <c r="Q517" s="159"/>
      <c r="R517" s="159"/>
      <c r="S517" s="153"/>
      <c r="T517" s="154"/>
      <c r="U517" s="159"/>
      <c r="V517" s="159"/>
      <c r="W517" s="159"/>
      <c r="X517" s="159"/>
      <c r="Y517" s="159"/>
      <c r="Z517" s="168"/>
      <c r="AA517" s="159"/>
      <c r="AB517" s="153"/>
      <c r="AC517" s="153"/>
      <c r="AD517" s="159"/>
      <c r="AE517" s="160"/>
      <c r="AF517" s="160"/>
      <c r="AG517" s="161"/>
      <c r="AH517" s="161"/>
      <c r="AI517" s="161"/>
      <c r="AJ517" s="161"/>
      <c r="AK517" s="162"/>
      <c r="AL517" s="162"/>
      <c r="AM517" s="162"/>
      <c r="AN517" s="161"/>
      <c r="AO517" s="161"/>
      <c r="AP517" s="161"/>
      <c r="AQ517" s="161"/>
    </row>
    <row r="518" spans="1:43" s="64" customFormat="1" ht="30.75" customHeight="1" x14ac:dyDescent="0.25">
      <c r="A518" s="17"/>
      <c r="B518" s="18"/>
      <c r="C518" s="17"/>
      <c r="D518" s="158"/>
      <c r="E518" s="18"/>
      <c r="F518" s="17"/>
      <c r="G518" s="17"/>
      <c r="H518" s="152"/>
      <c r="I518" s="159"/>
      <c r="J518" s="159"/>
      <c r="K518" s="167"/>
      <c r="L518" s="159"/>
      <c r="M518" s="159"/>
      <c r="N518" s="167"/>
      <c r="O518" s="168"/>
      <c r="P518" s="154"/>
      <c r="Q518" s="159"/>
      <c r="R518" s="159"/>
      <c r="S518" s="153"/>
      <c r="T518" s="154"/>
      <c r="U518" s="159"/>
      <c r="V518" s="159"/>
      <c r="W518" s="159"/>
      <c r="X518" s="159"/>
      <c r="Y518" s="159"/>
      <c r="Z518" s="168"/>
      <c r="AA518" s="159"/>
      <c r="AB518" s="153"/>
      <c r="AC518" s="153"/>
      <c r="AD518" s="159"/>
      <c r="AE518" s="160"/>
      <c r="AF518" s="160"/>
      <c r="AG518" s="161"/>
      <c r="AH518" s="161"/>
      <c r="AI518" s="161"/>
      <c r="AJ518" s="161"/>
      <c r="AK518" s="162"/>
      <c r="AL518" s="162"/>
      <c r="AM518" s="162"/>
      <c r="AN518" s="161"/>
      <c r="AO518" s="161"/>
      <c r="AP518" s="161"/>
      <c r="AQ518" s="161"/>
    </row>
    <row r="519" spans="1:43" s="64" customFormat="1" ht="30.75" customHeight="1" x14ac:dyDescent="0.25">
      <c r="A519" s="17"/>
      <c r="B519" s="18"/>
      <c r="C519" s="17"/>
      <c r="D519" s="158"/>
      <c r="E519" s="18"/>
      <c r="F519" s="17"/>
      <c r="G519" s="17"/>
      <c r="H519" s="152"/>
      <c r="I519" s="159"/>
      <c r="J519" s="159"/>
      <c r="K519" s="167"/>
      <c r="L519" s="159"/>
      <c r="M519" s="159"/>
      <c r="N519" s="167"/>
      <c r="O519" s="168"/>
      <c r="P519" s="154"/>
      <c r="Q519" s="159"/>
      <c r="R519" s="159"/>
      <c r="S519" s="153"/>
      <c r="T519" s="154"/>
      <c r="U519" s="159"/>
      <c r="V519" s="159"/>
      <c r="W519" s="159"/>
      <c r="X519" s="159"/>
      <c r="Y519" s="159"/>
      <c r="Z519" s="168"/>
      <c r="AA519" s="159"/>
      <c r="AB519" s="153"/>
      <c r="AC519" s="153"/>
      <c r="AD519" s="159"/>
      <c r="AE519" s="160"/>
      <c r="AF519" s="160"/>
      <c r="AG519" s="161"/>
      <c r="AH519" s="161"/>
      <c r="AI519" s="161"/>
      <c r="AJ519" s="161"/>
      <c r="AK519" s="162"/>
      <c r="AL519" s="162"/>
      <c r="AM519" s="162"/>
      <c r="AN519" s="161"/>
      <c r="AO519" s="161"/>
      <c r="AP519" s="161"/>
      <c r="AQ519" s="161"/>
    </row>
    <row r="520" spans="1:43" s="64" customFormat="1" ht="30.75" customHeight="1" x14ac:dyDescent="0.25">
      <c r="A520" s="17"/>
      <c r="B520" s="18"/>
      <c r="C520" s="17"/>
      <c r="D520" s="158"/>
      <c r="E520" s="18"/>
      <c r="F520" s="17"/>
      <c r="G520" s="17"/>
      <c r="H520" s="152"/>
      <c r="I520" s="159"/>
      <c r="J520" s="159"/>
      <c r="K520" s="167"/>
      <c r="L520" s="159"/>
      <c r="M520" s="159"/>
      <c r="N520" s="167"/>
      <c r="O520" s="168"/>
      <c r="P520" s="154"/>
      <c r="Q520" s="159"/>
      <c r="R520" s="159"/>
      <c r="S520" s="153"/>
      <c r="T520" s="154"/>
      <c r="U520" s="159"/>
      <c r="V520" s="159"/>
      <c r="W520" s="159"/>
      <c r="X520" s="159"/>
      <c r="Y520" s="159"/>
      <c r="Z520" s="168"/>
      <c r="AA520" s="159"/>
      <c r="AB520" s="153"/>
      <c r="AC520" s="153"/>
      <c r="AD520" s="159"/>
      <c r="AE520" s="160"/>
      <c r="AF520" s="160"/>
      <c r="AG520" s="161"/>
      <c r="AH520" s="161"/>
      <c r="AI520" s="161"/>
      <c r="AJ520" s="161"/>
      <c r="AK520" s="162"/>
      <c r="AL520" s="162"/>
      <c r="AM520" s="162"/>
      <c r="AN520" s="161"/>
      <c r="AO520" s="161"/>
      <c r="AP520" s="161"/>
      <c r="AQ520" s="161"/>
    </row>
    <row r="521" spans="1:43" s="64" customFormat="1" ht="30.75" customHeight="1" x14ac:dyDescent="0.25">
      <c r="A521" s="17"/>
      <c r="B521" s="18"/>
      <c r="C521" s="17"/>
      <c r="D521" s="158"/>
      <c r="E521" s="18"/>
      <c r="F521" s="17"/>
      <c r="G521" s="17"/>
      <c r="H521" s="152"/>
      <c r="I521" s="159"/>
      <c r="J521" s="159"/>
      <c r="K521" s="167"/>
      <c r="L521" s="159"/>
      <c r="M521" s="159"/>
      <c r="N521" s="167"/>
      <c r="O521" s="168"/>
      <c r="P521" s="154"/>
      <c r="Q521" s="159"/>
      <c r="R521" s="159"/>
      <c r="S521" s="153"/>
      <c r="T521" s="154"/>
      <c r="U521" s="159"/>
      <c r="V521" s="159"/>
      <c r="W521" s="159"/>
      <c r="X521" s="159"/>
      <c r="Y521" s="159"/>
      <c r="Z521" s="168"/>
      <c r="AA521" s="159"/>
      <c r="AB521" s="153"/>
      <c r="AC521" s="153"/>
      <c r="AD521" s="159"/>
      <c r="AE521" s="160"/>
      <c r="AF521" s="160"/>
      <c r="AG521" s="161"/>
      <c r="AH521" s="161"/>
      <c r="AI521" s="161"/>
      <c r="AJ521" s="161"/>
      <c r="AK521" s="162"/>
      <c r="AL521" s="162"/>
      <c r="AM521" s="162"/>
      <c r="AN521" s="161"/>
      <c r="AO521" s="161"/>
      <c r="AP521" s="161"/>
      <c r="AQ521" s="161"/>
    </row>
    <row r="522" spans="1:43" s="64" customFormat="1" ht="30.75" customHeight="1" x14ac:dyDescent="0.25">
      <c r="A522" s="17"/>
      <c r="B522" s="18"/>
      <c r="C522" s="17"/>
      <c r="D522" s="158"/>
      <c r="E522" s="18"/>
      <c r="F522" s="17"/>
      <c r="G522" s="17"/>
      <c r="H522" s="152"/>
      <c r="I522" s="159"/>
      <c r="J522" s="159"/>
      <c r="K522" s="167"/>
      <c r="L522" s="159"/>
      <c r="M522" s="159"/>
      <c r="N522" s="167"/>
      <c r="O522" s="168"/>
      <c r="P522" s="154"/>
      <c r="Q522" s="159"/>
      <c r="R522" s="159"/>
      <c r="S522" s="153"/>
      <c r="T522" s="154"/>
      <c r="U522" s="159"/>
      <c r="V522" s="159"/>
      <c r="W522" s="159"/>
      <c r="X522" s="159"/>
      <c r="Y522" s="159"/>
      <c r="Z522" s="168"/>
      <c r="AA522" s="159"/>
      <c r="AB522" s="153"/>
      <c r="AC522" s="153"/>
      <c r="AD522" s="159"/>
      <c r="AE522" s="160"/>
      <c r="AF522" s="160"/>
      <c r="AG522" s="161"/>
      <c r="AH522" s="161"/>
      <c r="AI522" s="161"/>
      <c r="AJ522" s="161"/>
      <c r="AK522" s="162"/>
      <c r="AL522" s="162"/>
      <c r="AM522" s="162"/>
      <c r="AN522" s="161"/>
      <c r="AO522" s="161"/>
      <c r="AP522" s="161"/>
      <c r="AQ522" s="161"/>
    </row>
    <row r="523" spans="1:43" s="64" customFormat="1" ht="30.75" customHeight="1" x14ac:dyDescent="0.25">
      <c r="A523" s="17"/>
      <c r="B523" s="18"/>
      <c r="C523" s="17"/>
      <c r="D523" s="158"/>
      <c r="E523" s="18"/>
      <c r="F523" s="17"/>
      <c r="G523" s="17"/>
      <c r="H523" s="152"/>
      <c r="I523" s="159"/>
      <c r="J523" s="159"/>
      <c r="K523" s="167"/>
      <c r="L523" s="159"/>
      <c r="M523" s="159"/>
      <c r="N523" s="167"/>
      <c r="O523" s="168"/>
      <c r="P523" s="154"/>
      <c r="Q523" s="159"/>
      <c r="R523" s="159"/>
      <c r="S523" s="153"/>
      <c r="T523" s="154"/>
      <c r="U523" s="159"/>
      <c r="V523" s="159"/>
      <c r="W523" s="159"/>
      <c r="X523" s="159"/>
      <c r="Y523" s="159"/>
      <c r="Z523" s="168"/>
      <c r="AA523" s="159"/>
      <c r="AB523" s="153"/>
      <c r="AC523" s="153"/>
      <c r="AD523" s="159"/>
      <c r="AE523" s="160"/>
      <c r="AF523" s="160"/>
      <c r="AG523" s="161"/>
      <c r="AH523" s="161"/>
      <c r="AI523" s="161"/>
      <c r="AJ523" s="161"/>
      <c r="AK523" s="162"/>
      <c r="AL523" s="162"/>
      <c r="AM523" s="162"/>
      <c r="AN523" s="161"/>
      <c r="AO523" s="161"/>
      <c r="AP523" s="161"/>
      <c r="AQ523" s="161"/>
    </row>
    <row r="524" spans="1:43" s="64" customFormat="1" ht="30.75" customHeight="1" x14ac:dyDescent="0.25">
      <c r="A524" s="17"/>
      <c r="B524" s="18"/>
      <c r="C524" s="17"/>
      <c r="D524" s="158"/>
      <c r="E524" s="18"/>
      <c r="F524" s="17"/>
      <c r="G524" s="17"/>
      <c r="H524" s="152"/>
      <c r="I524" s="159"/>
      <c r="J524" s="159"/>
      <c r="K524" s="167"/>
      <c r="L524" s="159"/>
      <c r="M524" s="159"/>
      <c r="N524" s="167"/>
      <c r="O524" s="168"/>
      <c r="P524" s="154"/>
      <c r="Q524" s="159"/>
      <c r="R524" s="159"/>
      <c r="S524" s="153"/>
      <c r="T524" s="154"/>
      <c r="U524" s="159"/>
      <c r="V524" s="159"/>
      <c r="W524" s="159"/>
      <c r="X524" s="159"/>
      <c r="Y524" s="159"/>
      <c r="Z524" s="168"/>
      <c r="AA524" s="159"/>
      <c r="AB524" s="153"/>
      <c r="AC524" s="153"/>
      <c r="AD524" s="159"/>
      <c r="AE524" s="160"/>
      <c r="AF524" s="160"/>
      <c r="AG524" s="161"/>
      <c r="AH524" s="161"/>
      <c r="AI524" s="161"/>
      <c r="AJ524" s="161"/>
      <c r="AK524" s="162"/>
      <c r="AL524" s="162"/>
      <c r="AM524" s="162"/>
      <c r="AN524" s="161"/>
      <c r="AO524" s="161"/>
      <c r="AP524" s="161"/>
      <c r="AQ524" s="161"/>
    </row>
    <row r="525" spans="1:43" s="64" customFormat="1" ht="30.75" customHeight="1" x14ac:dyDescent="0.25">
      <c r="A525" s="17"/>
      <c r="B525" s="18"/>
      <c r="C525" s="17"/>
      <c r="D525" s="158"/>
      <c r="E525" s="18"/>
      <c r="F525" s="17"/>
      <c r="G525" s="17"/>
      <c r="H525" s="152"/>
      <c r="I525" s="159"/>
      <c r="J525" s="159"/>
      <c r="K525" s="167"/>
      <c r="L525" s="159"/>
      <c r="M525" s="159"/>
      <c r="N525" s="167"/>
      <c r="O525" s="168"/>
      <c r="P525" s="154"/>
      <c r="Q525" s="159"/>
      <c r="R525" s="159"/>
      <c r="S525" s="153"/>
      <c r="T525" s="154"/>
      <c r="U525" s="159"/>
      <c r="V525" s="159"/>
      <c r="W525" s="159"/>
      <c r="X525" s="159"/>
      <c r="Y525" s="159"/>
      <c r="Z525" s="168"/>
      <c r="AA525" s="159"/>
      <c r="AB525" s="153"/>
      <c r="AC525" s="153"/>
      <c r="AD525" s="159"/>
      <c r="AE525" s="160"/>
      <c r="AF525" s="160"/>
      <c r="AG525" s="161"/>
      <c r="AH525" s="161"/>
      <c r="AI525" s="161"/>
      <c r="AJ525" s="161"/>
      <c r="AK525" s="162"/>
      <c r="AL525" s="162"/>
      <c r="AM525" s="162"/>
      <c r="AN525" s="161"/>
      <c r="AO525" s="161"/>
      <c r="AP525" s="161"/>
      <c r="AQ525" s="161"/>
    </row>
    <row r="526" spans="1:43" s="64" customFormat="1" ht="30.75" customHeight="1" x14ac:dyDescent="0.25">
      <c r="A526" s="17"/>
      <c r="B526" s="18"/>
      <c r="C526" s="17"/>
      <c r="D526" s="158"/>
      <c r="E526" s="18"/>
      <c r="F526" s="17"/>
      <c r="G526" s="17"/>
      <c r="H526" s="152"/>
      <c r="I526" s="159"/>
      <c r="J526" s="159"/>
      <c r="K526" s="167"/>
      <c r="L526" s="159"/>
      <c r="M526" s="159"/>
      <c r="N526" s="167"/>
      <c r="O526" s="168"/>
      <c r="P526" s="154"/>
      <c r="Q526" s="159"/>
      <c r="R526" s="159"/>
      <c r="S526" s="153"/>
      <c r="T526" s="154"/>
      <c r="U526" s="159"/>
      <c r="V526" s="159"/>
      <c r="W526" s="159"/>
      <c r="X526" s="159"/>
      <c r="Y526" s="159"/>
      <c r="Z526" s="168"/>
      <c r="AA526" s="159"/>
      <c r="AB526" s="153"/>
      <c r="AC526" s="153"/>
      <c r="AD526" s="159"/>
      <c r="AE526" s="160"/>
      <c r="AF526" s="160"/>
      <c r="AG526" s="161"/>
      <c r="AH526" s="161"/>
      <c r="AI526" s="161"/>
      <c r="AJ526" s="161"/>
      <c r="AK526" s="162"/>
      <c r="AL526" s="162"/>
      <c r="AM526" s="162"/>
      <c r="AN526" s="161"/>
      <c r="AO526" s="161"/>
      <c r="AP526" s="161"/>
      <c r="AQ526" s="161"/>
    </row>
    <row r="527" spans="1:43" s="64" customFormat="1" ht="30.75" customHeight="1" x14ac:dyDescent="0.25">
      <c r="A527" s="17"/>
      <c r="B527" s="18"/>
      <c r="C527" s="17"/>
      <c r="D527" s="158"/>
      <c r="E527" s="18"/>
      <c r="F527" s="17"/>
      <c r="G527" s="17"/>
      <c r="H527" s="152"/>
      <c r="I527" s="159"/>
      <c r="J527" s="159"/>
      <c r="K527" s="167"/>
      <c r="L527" s="159"/>
      <c r="M527" s="159"/>
      <c r="N527" s="167"/>
      <c r="O527" s="168"/>
      <c r="P527" s="154"/>
      <c r="Q527" s="159"/>
      <c r="R527" s="159"/>
      <c r="S527" s="153"/>
      <c r="T527" s="154"/>
      <c r="U527" s="159"/>
      <c r="V527" s="159"/>
      <c r="W527" s="159"/>
      <c r="X527" s="159"/>
      <c r="Y527" s="159"/>
      <c r="Z527" s="168"/>
      <c r="AA527" s="159"/>
      <c r="AB527" s="153"/>
      <c r="AC527" s="153"/>
      <c r="AD527" s="159"/>
      <c r="AE527" s="160"/>
      <c r="AF527" s="160"/>
      <c r="AG527" s="161"/>
      <c r="AH527" s="161"/>
      <c r="AI527" s="161"/>
      <c r="AJ527" s="161"/>
      <c r="AK527" s="162"/>
      <c r="AL527" s="162"/>
      <c r="AM527" s="162"/>
      <c r="AN527" s="161"/>
      <c r="AO527" s="161"/>
      <c r="AP527" s="161"/>
      <c r="AQ527" s="161"/>
    </row>
    <row r="528" spans="1:43" s="64" customFormat="1" ht="30.75" customHeight="1" x14ac:dyDescent="0.25">
      <c r="A528" s="17"/>
      <c r="B528" s="18"/>
      <c r="C528" s="17"/>
      <c r="D528" s="158"/>
      <c r="E528" s="18"/>
      <c r="F528" s="17"/>
      <c r="G528" s="17"/>
      <c r="H528" s="152"/>
      <c r="I528" s="159"/>
      <c r="J528" s="159"/>
      <c r="K528" s="167"/>
      <c r="L528" s="159"/>
      <c r="M528" s="159"/>
      <c r="N528" s="167"/>
      <c r="O528" s="168"/>
      <c r="P528" s="154"/>
      <c r="Q528" s="159"/>
      <c r="R528" s="159"/>
      <c r="S528" s="153"/>
      <c r="T528" s="154"/>
      <c r="U528" s="159"/>
      <c r="V528" s="159"/>
      <c r="W528" s="159"/>
      <c r="X528" s="159"/>
      <c r="Y528" s="159"/>
      <c r="Z528" s="168"/>
      <c r="AA528" s="159"/>
      <c r="AB528" s="153"/>
      <c r="AC528" s="153"/>
      <c r="AD528" s="159"/>
      <c r="AE528" s="160"/>
      <c r="AF528" s="160"/>
      <c r="AG528" s="161"/>
      <c r="AH528" s="161"/>
      <c r="AI528" s="161"/>
      <c r="AJ528" s="161"/>
      <c r="AK528" s="162"/>
      <c r="AL528" s="162"/>
      <c r="AM528" s="162"/>
      <c r="AN528" s="161"/>
      <c r="AO528" s="161"/>
      <c r="AP528" s="161"/>
      <c r="AQ528" s="161"/>
    </row>
    <row r="529" spans="1:43" s="64" customFormat="1" ht="30.75" customHeight="1" x14ac:dyDescent="0.25">
      <c r="A529" s="17"/>
      <c r="B529" s="18"/>
      <c r="C529" s="17"/>
      <c r="D529" s="158"/>
      <c r="E529" s="18"/>
      <c r="F529" s="17"/>
      <c r="G529" s="17"/>
      <c r="H529" s="152"/>
      <c r="I529" s="159"/>
      <c r="J529" s="159"/>
      <c r="K529" s="167"/>
      <c r="L529" s="159"/>
      <c r="M529" s="159"/>
      <c r="N529" s="167"/>
      <c r="O529" s="168"/>
      <c r="P529" s="154"/>
      <c r="Q529" s="159"/>
      <c r="R529" s="159"/>
      <c r="S529" s="153"/>
      <c r="T529" s="154"/>
      <c r="U529" s="159"/>
      <c r="V529" s="159"/>
      <c r="W529" s="159"/>
      <c r="X529" s="159"/>
      <c r="Y529" s="159"/>
      <c r="Z529" s="168"/>
      <c r="AA529" s="159"/>
      <c r="AB529" s="153"/>
      <c r="AC529" s="153"/>
      <c r="AD529" s="159"/>
      <c r="AE529" s="160"/>
      <c r="AF529" s="160"/>
      <c r="AG529" s="161"/>
      <c r="AH529" s="161"/>
      <c r="AI529" s="161"/>
      <c r="AJ529" s="161"/>
      <c r="AK529" s="162"/>
      <c r="AL529" s="162"/>
      <c r="AM529" s="162"/>
      <c r="AN529" s="161"/>
      <c r="AO529" s="161"/>
      <c r="AP529" s="161"/>
      <c r="AQ529" s="161"/>
    </row>
    <row r="530" spans="1:43" s="64" customFormat="1" ht="30.75" customHeight="1" x14ac:dyDescent="0.25">
      <c r="A530" s="17"/>
      <c r="B530" s="18"/>
      <c r="C530" s="17"/>
      <c r="D530" s="158"/>
      <c r="E530" s="18"/>
      <c r="F530" s="17"/>
      <c r="G530" s="17"/>
      <c r="H530" s="152"/>
      <c r="I530" s="159"/>
      <c r="J530" s="159"/>
      <c r="K530" s="167"/>
      <c r="L530" s="159"/>
      <c r="M530" s="159"/>
      <c r="N530" s="167"/>
      <c r="O530" s="168"/>
      <c r="P530" s="154"/>
      <c r="Q530" s="159"/>
      <c r="R530" s="159"/>
      <c r="S530" s="153"/>
      <c r="T530" s="154"/>
      <c r="U530" s="159"/>
      <c r="V530" s="159"/>
      <c r="W530" s="159"/>
      <c r="X530" s="159"/>
      <c r="Y530" s="159"/>
      <c r="Z530" s="168"/>
      <c r="AA530" s="159"/>
      <c r="AB530" s="153"/>
      <c r="AC530" s="153"/>
      <c r="AD530" s="159"/>
      <c r="AE530" s="160"/>
      <c r="AF530" s="160"/>
      <c r="AG530" s="161"/>
      <c r="AH530" s="161"/>
      <c r="AI530" s="161"/>
      <c r="AJ530" s="161"/>
      <c r="AK530" s="162"/>
      <c r="AL530" s="162"/>
      <c r="AM530" s="162"/>
      <c r="AN530" s="161"/>
      <c r="AO530" s="161"/>
      <c r="AP530" s="161"/>
      <c r="AQ530" s="161"/>
    </row>
    <row r="531" spans="1:43" s="64" customFormat="1" ht="30.75" customHeight="1" x14ac:dyDescent="0.25">
      <c r="A531" s="17"/>
      <c r="B531" s="18"/>
      <c r="C531" s="17"/>
      <c r="D531" s="158"/>
      <c r="E531" s="18"/>
      <c r="F531" s="17"/>
      <c r="G531" s="17"/>
      <c r="H531" s="152"/>
      <c r="I531" s="159"/>
      <c r="J531" s="159"/>
      <c r="K531" s="167"/>
      <c r="L531" s="159"/>
      <c r="M531" s="159"/>
      <c r="N531" s="167"/>
      <c r="O531" s="168"/>
      <c r="P531" s="154"/>
      <c r="Q531" s="159"/>
      <c r="R531" s="159"/>
      <c r="S531" s="153"/>
      <c r="T531" s="154"/>
      <c r="U531" s="159"/>
      <c r="V531" s="159"/>
      <c r="W531" s="159"/>
      <c r="X531" s="159"/>
      <c r="Y531" s="159"/>
      <c r="Z531" s="168"/>
      <c r="AA531" s="159"/>
      <c r="AB531" s="153"/>
      <c r="AC531" s="153"/>
      <c r="AD531" s="159"/>
      <c r="AE531" s="160"/>
      <c r="AF531" s="160"/>
      <c r="AG531" s="161"/>
      <c r="AH531" s="161"/>
      <c r="AI531" s="161"/>
      <c r="AJ531" s="161"/>
      <c r="AK531" s="162"/>
      <c r="AL531" s="162"/>
      <c r="AM531" s="162"/>
      <c r="AN531" s="161"/>
      <c r="AO531" s="161"/>
      <c r="AP531" s="161"/>
      <c r="AQ531" s="161"/>
    </row>
    <row r="532" spans="1:43" s="64" customFormat="1" ht="30.75" customHeight="1" x14ac:dyDescent="0.25">
      <c r="A532" s="17"/>
      <c r="B532" s="18"/>
      <c r="C532" s="17"/>
      <c r="D532" s="158"/>
      <c r="E532" s="18"/>
      <c r="F532" s="17"/>
      <c r="G532" s="17"/>
      <c r="H532" s="152"/>
      <c r="I532" s="159"/>
      <c r="J532" s="159"/>
      <c r="K532" s="167"/>
      <c r="L532" s="159"/>
      <c r="M532" s="159"/>
      <c r="N532" s="167"/>
      <c r="O532" s="168"/>
      <c r="P532" s="154"/>
      <c r="Q532" s="159"/>
      <c r="R532" s="159"/>
      <c r="S532" s="153"/>
      <c r="T532" s="154"/>
      <c r="U532" s="159"/>
      <c r="V532" s="159"/>
      <c r="W532" s="159"/>
      <c r="X532" s="159"/>
      <c r="Y532" s="159"/>
      <c r="Z532" s="168"/>
      <c r="AA532" s="159"/>
      <c r="AB532" s="153"/>
      <c r="AC532" s="153"/>
      <c r="AD532" s="159"/>
      <c r="AE532" s="160"/>
      <c r="AF532" s="160"/>
      <c r="AG532" s="161"/>
      <c r="AH532" s="161"/>
      <c r="AI532" s="161"/>
      <c r="AJ532" s="161"/>
      <c r="AK532" s="162"/>
      <c r="AL532" s="162"/>
      <c r="AM532" s="162"/>
      <c r="AN532" s="161"/>
      <c r="AO532" s="161"/>
      <c r="AP532" s="161"/>
      <c r="AQ532" s="161"/>
    </row>
    <row r="533" spans="1:43" s="64" customFormat="1" ht="30.75" customHeight="1" x14ac:dyDescent="0.25">
      <c r="A533" s="17"/>
      <c r="B533" s="18"/>
      <c r="C533" s="17"/>
      <c r="D533" s="158"/>
      <c r="E533" s="18"/>
      <c r="F533" s="17"/>
      <c r="G533" s="17"/>
      <c r="H533" s="152"/>
      <c r="I533" s="159"/>
      <c r="J533" s="159"/>
      <c r="K533" s="167"/>
      <c r="L533" s="159"/>
      <c r="M533" s="159"/>
      <c r="N533" s="167"/>
      <c r="O533" s="168"/>
      <c r="P533" s="154"/>
      <c r="Q533" s="159"/>
      <c r="R533" s="159"/>
      <c r="S533" s="153"/>
      <c r="T533" s="154"/>
      <c r="U533" s="159"/>
      <c r="V533" s="159"/>
      <c r="W533" s="159"/>
      <c r="X533" s="159"/>
      <c r="Y533" s="159"/>
      <c r="Z533" s="168"/>
      <c r="AA533" s="159"/>
      <c r="AB533" s="153"/>
      <c r="AC533" s="153"/>
      <c r="AD533" s="159"/>
      <c r="AE533" s="160"/>
      <c r="AF533" s="160"/>
      <c r="AG533" s="161"/>
      <c r="AH533" s="161"/>
      <c r="AI533" s="161"/>
      <c r="AJ533" s="161"/>
      <c r="AK533" s="162"/>
      <c r="AL533" s="162"/>
      <c r="AM533" s="162"/>
      <c r="AN533" s="161"/>
      <c r="AO533" s="161"/>
      <c r="AP533" s="161"/>
      <c r="AQ533" s="161"/>
    </row>
    <row r="534" spans="1:43" s="64" customFormat="1" ht="30.75" customHeight="1" x14ac:dyDescent="0.25">
      <c r="A534" s="17"/>
      <c r="B534" s="18"/>
      <c r="C534" s="17"/>
      <c r="D534" s="158"/>
      <c r="E534" s="18"/>
      <c r="F534" s="17"/>
      <c r="G534" s="17"/>
      <c r="H534" s="152"/>
      <c r="I534" s="159"/>
      <c r="J534" s="159"/>
      <c r="K534" s="167"/>
      <c r="L534" s="159"/>
      <c r="M534" s="159"/>
      <c r="N534" s="167"/>
      <c r="O534" s="168"/>
      <c r="P534" s="154"/>
      <c r="Q534" s="159"/>
      <c r="R534" s="159"/>
      <c r="S534" s="153"/>
      <c r="T534" s="154"/>
      <c r="U534" s="159"/>
      <c r="V534" s="159"/>
      <c r="W534" s="159"/>
      <c r="X534" s="159"/>
      <c r="Y534" s="159"/>
      <c r="Z534" s="168"/>
      <c r="AA534" s="159"/>
      <c r="AB534" s="153"/>
      <c r="AC534" s="153"/>
      <c r="AD534" s="159"/>
      <c r="AE534" s="160"/>
      <c r="AF534" s="160"/>
      <c r="AG534" s="161"/>
      <c r="AH534" s="161"/>
      <c r="AI534" s="161"/>
      <c r="AJ534" s="161"/>
      <c r="AK534" s="162"/>
      <c r="AL534" s="162"/>
      <c r="AM534" s="162"/>
      <c r="AN534" s="161"/>
      <c r="AO534" s="161"/>
      <c r="AP534" s="161"/>
      <c r="AQ534" s="161"/>
    </row>
    <row r="535" spans="1:43" s="64" customFormat="1" ht="30.75" customHeight="1" x14ac:dyDescent="0.25">
      <c r="A535" s="17"/>
      <c r="B535" s="18"/>
      <c r="C535" s="17"/>
      <c r="D535" s="158"/>
      <c r="E535" s="18"/>
      <c r="F535" s="17"/>
      <c r="G535" s="17"/>
      <c r="H535" s="152"/>
      <c r="I535" s="159"/>
      <c r="J535" s="159"/>
      <c r="K535" s="167"/>
      <c r="L535" s="159"/>
      <c r="M535" s="159"/>
      <c r="N535" s="167"/>
      <c r="O535" s="168"/>
      <c r="P535" s="154"/>
      <c r="Q535" s="159"/>
      <c r="R535" s="159"/>
      <c r="S535" s="153"/>
      <c r="T535" s="154"/>
      <c r="U535" s="159"/>
      <c r="V535" s="159"/>
      <c r="W535" s="159"/>
      <c r="X535" s="159"/>
      <c r="Y535" s="159"/>
      <c r="Z535" s="168"/>
      <c r="AA535" s="159"/>
      <c r="AB535" s="153"/>
      <c r="AC535" s="153"/>
      <c r="AD535" s="159"/>
      <c r="AE535" s="160"/>
      <c r="AF535" s="160"/>
      <c r="AG535" s="161"/>
      <c r="AH535" s="161"/>
      <c r="AI535" s="161"/>
      <c r="AJ535" s="161"/>
      <c r="AK535" s="162"/>
      <c r="AL535" s="162"/>
      <c r="AM535" s="162"/>
      <c r="AN535" s="161"/>
      <c r="AO535" s="161"/>
      <c r="AP535" s="161"/>
      <c r="AQ535" s="161"/>
    </row>
    <row r="536" spans="1:43" s="64" customFormat="1" ht="30.75" customHeight="1" x14ac:dyDescent="0.25">
      <c r="A536" s="17"/>
      <c r="B536" s="18"/>
      <c r="C536" s="17"/>
      <c r="D536" s="158"/>
      <c r="E536" s="18"/>
      <c r="F536" s="17"/>
      <c r="G536" s="17"/>
      <c r="H536" s="152"/>
      <c r="I536" s="159"/>
      <c r="J536" s="159"/>
      <c r="K536" s="167"/>
      <c r="L536" s="159"/>
      <c r="M536" s="159"/>
      <c r="N536" s="167"/>
      <c r="O536" s="168"/>
      <c r="P536" s="154"/>
      <c r="Q536" s="159"/>
      <c r="R536" s="159"/>
      <c r="S536" s="153"/>
      <c r="T536" s="154"/>
      <c r="U536" s="159"/>
      <c r="V536" s="159"/>
      <c r="W536" s="159"/>
      <c r="X536" s="159"/>
      <c r="Y536" s="159"/>
      <c r="Z536" s="168"/>
      <c r="AA536" s="159"/>
      <c r="AB536" s="153"/>
      <c r="AC536" s="153"/>
      <c r="AD536" s="159"/>
      <c r="AE536" s="160"/>
      <c r="AF536" s="160"/>
      <c r="AG536" s="161"/>
      <c r="AH536" s="161"/>
      <c r="AI536" s="161"/>
      <c r="AJ536" s="161"/>
      <c r="AK536" s="162"/>
      <c r="AL536" s="162"/>
      <c r="AM536" s="162"/>
      <c r="AN536" s="161"/>
      <c r="AO536" s="161"/>
      <c r="AP536" s="161"/>
      <c r="AQ536" s="161"/>
    </row>
    <row r="537" spans="1:43" s="64" customFormat="1" ht="30.75" customHeight="1" x14ac:dyDescent="0.25">
      <c r="A537" s="17"/>
      <c r="B537" s="18"/>
      <c r="C537" s="17"/>
      <c r="D537" s="158"/>
      <c r="E537" s="18"/>
      <c r="F537" s="17"/>
      <c r="G537" s="17"/>
      <c r="H537" s="152"/>
      <c r="I537" s="159"/>
      <c r="J537" s="159"/>
      <c r="K537" s="167"/>
      <c r="L537" s="159"/>
      <c r="M537" s="159"/>
      <c r="N537" s="167"/>
      <c r="O537" s="168"/>
      <c r="P537" s="154"/>
      <c r="Q537" s="159"/>
      <c r="R537" s="159"/>
      <c r="S537" s="153"/>
      <c r="T537" s="154"/>
      <c r="U537" s="159"/>
      <c r="V537" s="159"/>
      <c r="W537" s="159"/>
      <c r="X537" s="159"/>
      <c r="Y537" s="159"/>
      <c r="Z537" s="168"/>
      <c r="AA537" s="159"/>
      <c r="AB537" s="153"/>
      <c r="AC537" s="153"/>
      <c r="AD537" s="159"/>
      <c r="AE537" s="160"/>
      <c r="AF537" s="160"/>
      <c r="AG537" s="161"/>
      <c r="AH537" s="161"/>
      <c r="AI537" s="161"/>
      <c r="AJ537" s="161"/>
      <c r="AK537" s="162"/>
      <c r="AL537" s="162"/>
      <c r="AM537" s="162"/>
      <c r="AN537" s="161"/>
      <c r="AO537" s="161"/>
      <c r="AP537" s="161"/>
      <c r="AQ537" s="161"/>
    </row>
    <row r="538" spans="1:43" s="64" customFormat="1" ht="30.75" customHeight="1" x14ac:dyDescent="0.25">
      <c r="A538" s="17"/>
      <c r="B538" s="18"/>
      <c r="C538" s="17"/>
      <c r="D538" s="158"/>
      <c r="E538" s="18"/>
      <c r="F538" s="17"/>
      <c r="G538" s="17"/>
      <c r="H538" s="152"/>
      <c r="I538" s="159"/>
      <c r="J538" s="159"/>
      <c r="K538" s="167"/>
      <c r="L538" s="159"/>
      <c r="M538" s="159"/>
      <c r="N538" s="167"/>
      <c r="O538" s="168"/>
      <c r="P538" s="154"/>
      <c r="Q538" s="159"/>
      <c r="R538" s="159"/>
      <c r="S538" s="153"/>
      <c r="T538" s="154"/>
      <c r="U538" s="159"/>
      <c r="V538" s="159"/>
      <c r="W538" s="159"/>
      <c r="X538" s="159"/>
      <c r="Y538" s="159"/>
      <c r="Z538" s="168"/>
      <c r="AA538" s="159"/>
      <c r="AB538" s="153"/>
      <c r="AC538" s="153"/>
      <c r="AD538" s="159"/>
      <c r="AE538" s="160"/>
      <c r="AF538" s="160"/>
      <c r="AG538" s="161"/>
      <c r="AH538" s="161"/>
      <c r="AI538" s="161"/>
      <c r="AJ538" s="161"/>
      <c r="AK538" s="162"/>
      <c r="AL538" s="162"/>
      <c r="AM538" s="162"/>
      <c r="AN538" s="161"/>
      <c r="AO538" s="161"/>
      <c r="AP538" s="161"/>
      <c r="AQ538" s="161"/>
    </row>
    <row r="539" spans="1:43" s="64" customFormat="1" ht="30.75" customHeight="1" x14ac:dyDescent="0.25">
      <c r="A539" s="17"/>
      <c r="B539" s="18"/>
      <c r="C539" s="17"/>
      <c r="D539" s="158"/>
      <c r="E539" s="18"/>
      <c r="F539" s="17"/>
      <c r="G539" s="17"/>
      <c r="H539" s="152"/>
      <c r="I539" s="159"/>
      <c r="J539" s="159"/>
      <c r="K539" s="167"/>
      <c r="L539" s="159"/>
      <c r="M539" s="159"/>
      <c r="N539" s="167"/>
      <c r="O539" s="168"/>
      <c r="P539" s="154"/>
      <c r="Q539" s="159"/>
      <c r="R539" s="159"/>
      <c r="S539" s="153"/>
      <c r="T539" s="154"/>
      <c r="U539" s="159"/>
      <c r="V539" s="159"/>
      <c r="W539" s="159"/>
      <c r="X539" s="159"/>
      <c r="Y539" s="159"/>
      <c r="Z539" s="168"/>
      <c r="AA539" s="159"/>
      <c r="AB539" s="153"/>
      <c r="AC539" s="153"/>
      <c r="AD539" s="159"/>
      <c r="AE539" s="160"/>
      <c r="AF539" s="160"/>
      <c r="AG539" s="161"/>
      <c r="AH539" s="161"/>
      <c r="AI539" s="161"/>
      <c r="AJ539" s="161"/>
      <c r="AK539" s="162"/>
      <c r="AL539" s="162"/>
      <c r="AM539" s="162"/>
      <c r="AN539" s="161"/>
      <c r="AO539" s="161"/>
      <c r="AP539" s="161"/>
      <c r="AQ539" s="161"/>
    </row>
    <row r="540" spans="1:43" s="64" customFormat="1" ht="30.75" customHeight="1" x14ac:dyDescent="0.25">
      <c r="A540" s="17"/>
      <c r="B540" s="18"/>
      <c r="C540" s="17"/>
      <c r="D540" s="158"/>
      <c r="E540" s="18"/>
      <c r="F540" s="17"/>
      <c r="G540" s="17"/>
      <c r="H540" s="152"/>
      <c r="I540" s="159"/>
      <c r="J540" s="159"/>
      <c r="K540" s="167"/>
      <c r="L540" s="159"/>
      <c r="M540" s="159"/>
      <c r="N540" s="167"/>
      <c r="O540" s="168"/>
      <c r="P540" s="154"/>
      <c r="Q540" s="159"/>
      <c r="R540" s="159"/>
      <c r="S540" s="153"/>
      <c r="T540" s="154"/>
      <c r="U540" s="159"/>
      <c r="V540" s="159"/>
      <c r="W540" s="159"/>
      <c r="X540" s="159"/>
      <c r="Y540" s="159"/>
      <c r="Z540" s="168"/>
      <c r="AA540" s="159"/>
      <c r="AB540" s="153"/>
      <c r="AC540" s="153"/>
      <c r="AD540" s="159"/>
      <c r="AE540" s="160"/>
      <c r="AF540" s="160"/>
      <c r="AG540" s="161"/>
      <c r="AH540" s="161"/>
      <c r="AI540" s="161"/>
      <c r="AJ540" s="161"/>
      <c r="AK540" s="162"/>
      <c r="AL540" s="162"/>
      <c r="AM540" s="162"/>
      <c r="AN540" s="161"/>
      <c r="AO540" s="161"/>
      <c r="AP540" s="161"/>
      <c r="AQ540" s="161"/>
    </row>
    <row r="541" spans="1:43" s="64" customFormat="1" ht="30.75" customHeight="1" x14ac:dyDescent="0.25">
      <c r="A541" s="17"/>
      <c r="B541" s="18"/>
      <c r="C541" s="17"/>
      <c r="D541" s="158"/>
      <c r="E541" s="18"/>
      <c r="F541" s="17"/>
      <c r="G541" s="17"/>
      <c r="H541" s="152"/>
      <c r="I541" s="159"/>
      <c r="J541" s="159"/>
      <c r="K541" s="167"/>
      <c r="L541" s="159"/>
      <c r="M541" s="159"/>
      <c r="N541" s="167"/>
      <c r="O541" s="168"/>
      <c r="P541" s="154"/>
      <c r="Q541" s="159"/>
      <c r="R541" s="159"/>
      <c r="S541" s="153"/>
      <c r="T541" s="154"/>
      <c r="U541" s="159"/>
      <c r="V541" s="159"/>
      <c r="W541" s="159"/>
      <c r="X541" s="159"/>
      <c r="Y541" s="159"/>
      <c r="Z541" s="168"/>
      <c r="AA541" s="159"/>
      <c r="AB541" s="153"/>
      <c r="AC541" s="153"/>
      <c r="AD541" s="159"/>
      <c r="AE541" s="160"/>
      <c r="AF541" s="160"/>
      <c r="AG541" s="161"/>
      <c r="AH541" s="161"/>
      <c r="AI541" s="161"/>
      <c r="AJ541" s="161"/>
      <c r="AK541" s="162"/>
      <c r="AL541" s="162"/>
      <c r="AM541" s="162"/>
      <c r="AN541" s="161"/>
      <c r="AO541" s="161"/>
      <c r="AP541" s="161"/>
      <c r="AQ541" s="161"/>
    </row>
    <row r="542" spans="1:43" s="64" customFormat="1" ht="30.75" customHeight="1" x14ac:dyDescent="0.25">
      <c r="A542" s="17"/>
      <c r="B542" s="18"/>
      <c r="C542" s="17"/>
      <c r="D542" s="158"/>
      <c r="E542" s="18"/>
      <c r="F542" s="17"/>
      <c r="G542" s="17"/>
      <c r="H542" s="152"/>
      <c r="I542" s="159"/>
      <c r="J542" s="159"/>
      <c r="K542" s="167"/>
      <c r="L542" s="159"/>
      <c r="M542" s="159"/>
      <c r="N542" s="167"/>
      <c r="O542" s="168"/>
      <c r="P542" s="154"/>
      <c r="Q542" s="159"/>
      <c r="R542" s="159"/>
      <c r="S542" s="153"/>
      <c r="T542" s="154"/>
      <c r="U542" s="159"/>
      <c r="V542" s="159"/>
      <c r="W542" s="159"/>
      <c r="X542" s="159"/>
      <c r="Y542" s="159"/>
      <c r="Z542" s="168"/>
      <c r="AA542" s="159"/>
      <c r="AB542" s="153"/>
      <c r="AC542" s="153"/>
      <c r="AD542" s="159"/>
      <c r="AE542" s="160"/>
      <c r="AF542" s="160"/>
      <c r="AG542" s="161"/>
      <c r="AH542" s="161"/>
      <c r="AI542" s="161"/>
      <c r="AJ542" s="161"/>
      <c r="AK542" s="162"/>
      <c r="AL542" s="162"/>
      <c r="AM542" s="162"/>
      <c r="AN542" s="161"/>
      <c r="AO542" s="161"/>
      <c r="AP542" s="161"/>
      <c r="AQ542" s="161"/>
    </row>
    <row r="543" spans="1:43" s="64" customFormat="1" ht="30.75" customHeight="1" x14ac:dyDescent="0.25">
      <c r="A543" s="17"/>
      <c r="B543" s="18"/>
      <c r="C543" s="17"/>
      <c r="D543" s="158"/>
      <c r="E543" s="18"/>
      <c r="F543" s="17"/>
      <c r="G543" s="17"/>
      <c r="H543" s="152"/>
      <c r="I543" s="159"/>
      <c r="J543" s="159"/>
      <c r="K543" s="167"/>
      <c r="L543" s="159"/>
      <c r="M543" s="159"/>
      <c r="N543" s="167"/>
      <c r="O543" s="168"/>
      <c r="P543" s="154"/>
      <c r="Q543" s="159"/>
      <c r="R543" s="159"/>
      <c r="S543" s="153"/>
      <c r="T543" s="154"/>
      <c r="U543" s="159"/>
      <c r="V543" s="159"/>
      <c r="W543" s="159"/>
      <c r="X543" s="159"/>
      <c r="Y543" s="159"/>
      <c r="Z543" s="168"/>
      <c r="AA543" s="159"/>
      <c r="AB543" s="153"/>
      <c r="AC543" s="153"/>
      <c r="AD543" s="159"/>
      <c r="AE543" s="160"/>
      <c r="AF543" s="160"/>
      <c r="AG543" s="161"/>
      <c r="AH543" s="161"/>
      <c r="AI543" s="161"/>
      <c r="AJ543" s="161"/>
      <c r="AK543" s="162"/>
      <c r="AL543" s="162"/>
      <c r="AM543" s="162"/>
      <c r="AN543" s="161"/>
      <c r="AO543" s="161"/>
      <c r="AP543" s="161"/>
      <c r="AQ543" s="161"/>
    </row>
    <row r="544" spans="1:43" s="64" customFormat="1" ht="30.75" customHeight="1" x14ac:dyDescent="0.25">
      <c r="A544" s="17"/>
      <c r="B544" s="18"/>
      <c r="C544" s="17"/>
      <c r="D544" s="158"/>
      <c r="E544" s="18"/>
      <c r="F544" s="17"/>
      <c r="G544" s="17"/>
      <c r="H544" s="152"/>
      <c r="I544" s="159"/>
      <c r="J544" s="159"/>
      <c r="K544" s="167"/>
      <c r="L544" s="159"/>
      <c r="M544" s="159"/>
      <c r="N544" s="167"/>
      <c r="O544" s="168"/>
      <c r="P544" s="154"/>
      <c r="Q544" s="159"/>
      <c r="R544" s="159"/>
      <c r="S544" s="153"/>
      <c r="T544" s="154"/>
      <c r="U544" s="159"/>
      <c r="V544" s="159"/>
      <c r="W544" s="159"/>
      <c r="X544" s="159"/>
      <c r="Y544" s="159"/>
      <c r="Z544" s="168"/>
      <c r="AA544" s="159"/>
      <c r="AB544" s="153"/>
      <c r="AC544" s="153"/>
      <c r="AD544" s="159"/>
      <c r="AE544" s="160"/>
      <c r="AF544" s="160"/>
      <c r="AG544" s="161"/>
      <c r="AH544" s="161"/>
      <c r="AI544" s="161"/>
      <c r="AJ544" s="161"/>
      <c r="AK544" s="162"/>
      <c r="AL544" s="162"/>
      <c r="AM544" s="162"/>
      <c r="AN544" s="161"/>
      <c r="AO544" s="161"/>
      <c r="AP544" s="161"/>
      <c r="AQ544" s="161"/>
    </row>
    <row r="545" spans="1:43" s="64" customFormat="1" ht="30.75" customHeight="1" x14ac:dyDescent="0.25">
      <c r="A545" s="17"/>
      <c r="B545" s="18"/>
      <c r="C545" s="17"/>
      <c r="D545" s="158"/>
      <c r="E545" s="18"/>
      <c r="F545" s="17"/>
      <c r="G545" s="17"/>
      <c r="H545" s="152"/>
      <c r="I545" s="159"/>
      <c r="J545" s="159"/>
      <c r="K545" s="167"/>
      <c r="L545" s="159"/>
      <c r="M545" s="159"/>
      <c r="N545" s="167"/>
      <c r="O545" s="168"/>
      <c r="P545" s="154"/>
      <c r="Q545" s="159"/>
      <c r="R545" s="159"/>
      <c r="S545" s="153"/>
      <c r="T545" s="154"/>
      <c r="U545" s="159"/>
      <c r="V545" s="159"/>
      <c r="W545" s="159"/>
      <c r="X545" s="159"/>
      <c r="Y545" s="159"/>
      <c r="Z545" s="168"/>
      <c r="AA545" s="159"/>
      <c r="AB545" s="153"/>
      <c r="AC545" s="153"/>
      <c r="AD545" s="159"/>
      <c r="AE545" s="160"/>
      <c r="AF545" s="160"/>
      <c r="AG545" s="161"/>
      <c r="AH545" s="161"/>
      <c r="AI545" s="161"/>
      <c r="AJ545" s="161"/>
      <c r="AK545" s="162"/>
      <c r="AL545" s="162"/>
      <c r="AM545" s="162"/>
      <c r="AN545" s="161"/>
      <c r="AO545" s="161"/>
      <c r="AP545" s="161"/>
      <c r="AQ545" s="161"/>
    </row>
    <row r="546" spans="1:43" s="64" customFormat="1" ht="30.75" customHeight="1" x14ac:dyDescent="0.25">
      <c r="A546" s="17"/>
      <c r="B546" s="18"/>
      <c r="C546" s="17"/>
      <c r="D546" s="158"/>
      <c r="E546" s="18"/>
      <c r="F546" s="17"/>
      <c r="G546" s="17"/>
      <c r="H546" s="152"/>
      <c r="I546" s="159"/>
      <c r="J546" s="159"/>
      <c r="K546" s="167"/>
      <c r="L546" s="159"/>
      <c r="M546" s="159"/>
      <c r="N546" s="167"/>
      <c r="O546" s="168"/>
      <c r="P546" s="154"/>
      <c r="Q546" s="159"/>
      <c r="R546" s="159"/>
      <c r="S546" s="153"/>
      <c r="T546" s="154"/>
      <c r="U546" s="159"/>
      <c r="V546" s="159"/>
      <c r="W546" s="159"/>
      <c r="X546" s="159"/>
      <c r="Y546" s="159"/>
      <c r="Z546" s="168"/>
      <c r="AA546" s="159"/>
      <c r="AB546" s="153"/>
      <c r="AC546" s="153"/>
      <c r="AD546" s="159"/>
      <c r="AE546" s="160"/>
      <c r="AF546" s="160"/>
      <c r="AG546" s="161"/>
      <c r="AH546" s="161"/>
      <c r="AI546" s="161"/>
      <c r="AJ546" s="161"/>
      <c r="AK546" s="162"/>
      <c r="AL546" s="162"/>
      <c r="AM546" s="162"/>
      <c r="AN546" s="161"/>
      <c r="AO546" s="161"/>
      <c r="AP546" s="161"/>
      <c r="AQ546" s="161"/>
    </row>
    <row r="547" spans="1:43" s="64" customFormat="1" ht="30.75" customHeight="1" x14ac:dyDescent="0.25">
      <c r="A547" s="17"/>
      <c r="B547" s="18"/>
      <c r="C547" s="17"/>
      <c r="D547" s="158"/>
      <c r="E547" s="18"/>
      <c r="F547" s="17"/>
      <c r="G547" s="17"/>
      <c r="H547" s="152"/>
      <c r="I547" s="159"/>
      <c r="J547" s="159"/>
      <c r="K547" s="167"/>
      <c r="L547" s="159"/>
      <c r="M547" s="159"/>
      <c r="N547" s="167"/>
      <c r="O547" s="168"/>
      <c r="P547" s="154"/>
      <c r="Q547" s="159"/>
      <c r="R547" s="159"/>
      <c r="S547" s="153"/>
      <c r="T547" s="154"/>
      <c r="U547" s="159"/>
      <c r="V547" s="159"/>
      <c r="W547" s="159"/>
      <c r="X547" s="159"/>
      <c r="Y547" s="159"/>
      <c r="Z547" s="168"/>
      <c r="AA547" s="159"/>
      <c r="AB547" s="153"/>
      <c r="AC547" s="153"/>
      <c r="AD547" s="159"/>
      <c r="AE547" s="160"/>
      <c r="AF547" s="160"/>
      <c r="AG547" s="161"/>
      <c r="AH547" s="161"/>
      <c r="AI547" s="161"/>
      <c r="AJ547" s="161"/>
      <c r="AK547" s="162"/>
      <c r="AL547" s="162"/>
      <c r="AM547" s="162"/>
      <c r="AN547" s="161"/>
      <c r="AO547" s="161"/>
      <c r="AP547" s="161"/>
      <c r="AQ547" s="161"/>
    </row>
    <row r="548" spans="1:43" s="64" customFormat="1" ht="30.75" customHeight="1" x14ac:dyDescent="0.25">
      <c r="A548" s="17"/>
      <c r="B548" s="18"/>
      <c r="C548" s="17"/>
      <c r="D548" s="158"/>
      <c r="E548" s="18"/>
      <c r="F548" s="17"/>
      <c r="G548" s="17"/>
      <c r="H548" s="152"/>
      <c r="I548" s="159"/>
      <c r="J548" s="159"/>
      <c r="K548" s="167"/>
      <c r="L548" s="159"/>
      <c r="M548" s="159"/>
      <c r="N548" s="167"/>
      <c r="O548" s="168"/>
      <c r="P548" s="154"/>
      <c r="Q548" s="159"/>
      <c r="R548" s="159"/>
      <c r="S548" s="153"/>
      <c r="T548" s="154"/>
      <c r="U548" s="159"/>
      <c r="V548" s="159"/>
      <c r="W548" s="159"/>
      <c r="X548" s="159"/>
      <c r="Y548" s="159"/>
      <c r="Z548" s="168"/>
      <c r="AA548" s="159"/>
      <c r="AB548" s="153"/>
      <c r="AC548" s="153"/>
      <c r="AD548" s="159"/>
      <c r="AE548" s="160"/>
      <c r="AF548" s="160"/>
      <c r="AG548" s="161"/>
      <c r="AH548" s="161"/>
      <c r="AI548" s="161"/>
      <c r="AJ548" s="161"/>
      <c r="AK548" s="162"/>
      <c r="AL548" s="162"/>
      <c r="AM548" s="162"/>
      <c r="AN548" s="161"/>
      <c r="AO548" s="161"/>
      <c r="AP548" s="161"/>
      <c r="AQ548" s="161"/>
    </row>
    <row r="549" spans="1:43" s="64" customFormat="1" ht="30.75" customHeight="1" x14ac:dyDescent="0.25">
      <c r="A549" s="17"/>
      <c r="B549" s="18"/>
      <c r="C549" s="17"/>
      <c r="D549" s="158"/>
      <c r="E549" s="18"/>
      <c r="F549" s="17"/>
      <c r="G549" s="17"/>
      <c r="H549" s="152"/>
      <c r="I549" s="159"/>
      <c r="J549" s="159"/>
      <c r="K549" s="167"/>
      <c r="L549" s="159"/>
      <c r="M549" s="159"/>
      <c r="N549" s="167"/>
      <c r="O549" s="168"/>
      <c r="P549" s="154"/>
      <c r="Q549" s="159"/>
      <c r="R549" s="159"/>
      <c r="S549" s="153"/>
      <c r="T549" s="154"/>
      <c r="U549" s="159"/>
      <c r="V549" s="159"/>
      <c r="W549" s="159"/>
      <c r="X549" s="159"/>
      <c r="Y549" s="159"/>
      <c r="Z549" s="168"/>
      <c r="AA549" s="159"/>
      <c r="AB549" s="153"/>
      <c r="AC549" s="153"/>
      <c r="AD549" s="159"/>
      <c r="AE549" s="160"/>
      <c r="AF549" s="160"/>
      <c r="AG549" s="161"/>
      <c r="AH549" s="161"/>
      <c r="AI549" s="161"/>
      <c r="AJ549" s="161"/>
      <c r="AK549" s="162"/>
      <c r="AL549" s="162"/>
      <c r="AM549" s="162"/>
      <c r="AN549" s="161"/>
      <c r="AO549" s="161"/>
      <c r="AP549" s="161"/>
      <c r="AQ549" s="161"/>
    </row>
    <row r="550" spans="1:43" s="64" customFormat="1" ht="30.75" customHeight="1" x14ac:dyDescent="0.25">
      <c r="A550" s="17"/>
      <c r="B550" s="18"/>
      <c r="C550" s="17"/>
      <c r="D550" s="158"/>
      <c r="E550" s="18"/>
      <c r="F550" s="17"/>
      <c r="G550" s="17"/>
      <c r="H550" s="152"/>
      <c r="I550" s="159"/>
      <c r="J550" s="159"/>
      <c r="K550" s="167"/>
      <c r="L550" s="159"/>
      <c r="M550" s="159"/>
      <c r="N550" s="167"/>
      <c r="O550" s="168"/>
      <c r="P550" s="154"/>
      <c r="Q550" s="159"/>
      <c r="R550" s="159"/>
      <c r="S550" s="153"/>
      <c r="T550" s="154"/>
      <c r="U550" s="159"/>
      <c r="V550" s="159"/>
      <c r="W550" s="159"/>
      <c r="X550" s="159"/>
      <c r="Y550" s="159"/>
      <c r="Z550" s="168"/>
      <c r="AA550" s="159"/>
      <c r="AB550" s="153"/>
      <c r="AC550" s="153"/>
      <c r="AD550" s="159"/>
      <c r="AE550" s="160"/>
      <c r="AF550" s="160"/>
      <c r="AG550" s="161"/>
      <c r="AH550" s="161"/>
      <c r="AI550" s="161"/>
      <c r="AJ550" s="161"/>
      <c r="AK550" s="162"/>
      <c r="AL550" s="162"/>
      <c r="AM550" s="162"/>
      <c r="AN550" s="161"/>
      <c r="AO550" s="161"/>
      <c r="AP550" s="161"/>
      <c r="AQ550" s="161"/>
    </row>
    <row r="551" spans="1:43" s="64" customFormat="1" ht="30.75" customHeight="1" x14ac:dyDescent="0.25">
      <c r="A551" s="17"/>
      <c r="B551" s="18"/>
      <c r="C551" s="17"/>
      <c r="D551" s="158"/>
      <c r="E551" s="18"/>
      <c r="F551" s="17"/>
      <c r="G551" s="17"/>
      <c r="H551" s="152"/>
      <c r="I551" s="159"/>
      <c r="J551" s="159"/>
      <c r="K551" s="167"/>
      <c r="L551" s="159"/>
      <c r="M551" s="159"/>
      <c r="N551" s="167"/>
      <c r="O551" s="168"/>
      <c r="P551" s="154"/>
      <c r="Q551" s="159"/>
      <c r="R551" s="159"/>
      <c r="S551" s="153"/>
      <c r="T551" s="154"/>
      <c r="U551" s="159"/>
      <c r="V551" s="159"/>
      <c r="W551" s="159"/>
      <c r="X551" s="159"/>
      <c r="Y551" s="159"/>
      <c r="Z551" s="168"/>
      <c r="AA551" s="159"/>
      <c r="AB551" s="153"/>
      <c r="AC551" s="153"/>
      <c r="AD551" s="159"/>
      <c r="AE551" s="160"/>
      <c r="AF551" s="160"/>
      <c r="AG551" s="161"/>
      <c r="AH551" s="161"/>
      <c r="AI551" s="161"/>
      <c r="AJ551" s="161"/>
      <c r="AK551" s="162"/>
      <c r="AL551" s="162"/>
      <c r="AM551" s="162"/>
      <c r="AN551" s="161"/>
      <c r="AO551" s="161"/>
      <c r="AP551" s="161"/>
      <c r="AQ551" s="161"/>
    </row>
    <row r="552" spans="1:43" s="64" customFormat="1" ht="30.75" customHeight="1" x14ac:dyDescent="0.25">
      <c r="A552" s="17"/>
      <c r="B552" s="18"/>
      <c r="C552" s="17"/>
      <c r="D552" s="158"/>
      <c r="E552" s="18"/>
      <c r="F552" s="17"/>
      <c r="G552" s="17"/>
      <c r="H552" s="152"/>
      <c r="I552" s="159"/>
      <c r="J552" s="159"/>
      <c r="K552" s="167"/>
      <c r="L552" s="159"/>
      <c r="M552" s="159"/>
      <c r="N552" s="167"/>
      <c r="O552" s="168"/>
      <c r="P552" s="154"/>
      <c r="Q552" s="159"/>
      <c r="R552" s="159"/>
      <c r="S552" s="153"/>
      <c r="T552" s="154"/>
      <c r="U552" s="159"/>
      <c r="V552" s="159"/>
      <c r="W552" s="159"/>
      <c r="X552" s="159"/>
      <c r="Y552" s="159"/>
      <c r="Z552" s="168"/>
      <c r="AA552" s="159"/>
      <c r="AB552" s="153"/>
      <c r="AC552" s="153"/>
      <c r="AD552" s="159"/>
      <c r="AE552" s="160"/>
      <c r="AF552" s="160"/>
      <c r="AG552" s="161"/>
      <c r="AH552" s="161"/>
      <c r="AI552" s="161"/>
      <c r="AJ552" s="161"/>
      <c r="AK552" s="162"/>
      <c r="AL552" s="162"/>
      <c r="AM552" s="162"/>
      <c r="AN552" s="161"/>
      <c r="AO552" s="161"/>
      <c r="AP552" s="161"/>
      <c r="AQ552" s="161"/>
    </row>
    <row r="553" spans="1:43" s="64" customFormat="1" ht="30.75" customHeight="1" x14ac:dyDescent="0.25">
      <c r="A553" s="17"/>
      <c r="B553" s="18"/>
      <c r="C553" s="17"/>
      <c r="D553" s="158"/>
      <c r="E553" s="18"/>
      <c r="F553" s="17"/>
      <c r="G553" s="17"/>
      <c r="H553" s="152"/>
      <c r="I553" s="159"/>
      <c r="J553" s="159"/>
      <c r="K553" s="167"/>
      <c r="L553" s="159"/>
      <c r="M553" s="159"/>
      <c r="N553" s="167"/>
      <c r="O553" s="168"/>
      <c r="P553" s="154"/>
      <c r="Q553" s="159"/>
      <c r="R553" s="159"/>
      <c r="S553" s="153"/>
      <c r="T553" s="154"/>
      <c r="U553" s="159"/>
      <c r="V553" s="159"/>
      <c r="W553" s="159"/>
      <c r="X553" s="159"/>
      <c r="Y553" s="159"/>
      <c r="Z553" s="168"/>
      <c r="AA553" s="159"/>
      <c r="AB553" s="153"/>
      <c r="AC553" s="153"/>
      <c r="AD553" s="159"/>
      <c r="AE553" s="160"/>
      <c r="AF553" s="160"/>
      <c r="AG553" s="161"/>
      <c r="AH553" s="161"/>
      <c r="AI553" s="161"/>
      <c r="AJ553" s="161"/>
      <c r="AK553" s="162"/>
      <c r="AL553" s="162"/>
      <c r="AM553" s="162"/>
      <c r="AN553" s="161"/>
      <c r="AO553" s="161"/>
      <c r="AP553" s="161"/>
      <c r="AQ553" s="161"/>
    </row>
    <row r="554" spans="1:43" s="64" customFormat="1" ht="30.75" customHeight="1" x14ac:dyDescent="0.25">
      <c r="A554" s="17"/>
      <c r="B554" s="18"/>
      <c r="C554" s="17"/>
      <c r="D554" s="158"/>
      <c r="E554" s="18"/>
      <c r="F554" s="17"/>
      <c r="G554" s="17"/>
      <c r="H554" s="152"/>
      <c r="I554" s="159"/>
      <c r="J554" s="159"/>
      <c r="K554" s="167"/>
      <c r="L554" s="159"/>
      <c r="M554" s="159"/>
      <c r="N554" s="167"/>
      <c r="O554" s="168"/>
      <c r="P554" s="154"/>
      <c r="Q554" s="159"/>
      <c r="R554" s="159"/>
      <c r="S554" s="153"/>
      <c r="T554" s="154"/>
      <c r="U554" s="159"/>
      <c r="V554" s="159"/>
      <c r="W554" s="159"/>
      <c r="X554" s="159"/>
      <c r="Y554" s="159"/>
      <c r="Z554" s="168"/>
      <c r="AA554" s="159"/>
      <c r="AB554" s="153"/>
      <c r="AC554" s="153"/>
      <c r="AD554" s="159"/>
      <c r="AE554" s="160"/>
      <c r="AF554" s="160"/>
      <c r="AG554" s="161"/>
      <c r="AH554" s="161"/>
      <c r="AI554" s="161"/>
      <c r="AJ554" s="161"/>
      <c r="AK554" s="162"/>
      <c r="AL554" s="162"/>
      <c r="AM554" s="162"/>
      <c r="AN554" s="161"/>
      <c r="AO554" s="161"/>
      <c r="AP554" s="161"/>
      <c r="AQ554" s="161"/>
    </row>
    <row r="555" spans="1:43" s="64" customFormat="1" ht="30.75" customHeight="1" x14ac:dyDescent="0.25">
      <c r="A555" s="17"/>
      <c r="B555" s="18"/>
      <c r="C555" s="17"/>
      <c r="D555" s="158"/>
      <c r="E555" s="18"/>
      <c r="F555" s="17"/>
      <c r="G555" s="17"/>
      <c r="H555" s="152"/>
      <c r="I555" s="159"/>
      <c r="J555" s="159"/>
      <c r="K555" s="167"/>
      <c r="L555" s="159"/>
      <c r="M555" s="159"/>
      <c r="N555" s="167"/>
      <c r="O555" s="168"/>
      <c r="P555" s="154"/>
      <c r="Q555" s="159"/>
      <c r="R555" s="159"/>
      <c r="S555" s="153"/>
      <c r="T555" s="154"/>
      <c r="U555" s="159"/>
      <c r="V555" s="159"/>
      <c r="W555" s="159"/>
      <c r="X555" s="159"/>
      <c r="Y555" s="159"/>
      <c r="Z555" s="168"/>
      <c r="AA555" s="159"/>
      <c r="AB555" s="153"/>
      <c r="AC555" s="153"/>
      <c r="AD555" s="159"/>
      <c r="AE555" s="160"/>
      <c r="AF555" s="160"/>
      <c r="AG555" s="161"/>
      <c r="AH555" s="161"/>
      <c r="AI555" s="161"/>
      <c r="AJ555" s="161"/>
      <c r="AK555" s="162"/>
      <c r="AL555" s="162"/>
      <c r="AM555" s="162"/>
      <c r="AN555" s="161"/>
      <c r="AO555" s="161"/>
      <c r="AP555" s="161"/>
      <c r="AQ555" s="161"/>
    </row>
    <row r="556" spans="1:43" s="64" customFormat="1" ht="30.75" customHeight="1" x14ac:dyDescent="0.25">
      <c r="A556" s="17"/>
      <c r="B556" s="18"/>
      <c r="C556" s="17"/>
      <c r="D556" s="158"/>
      <c r="E556" s="18"/>
      <c r="F556" s="17"/>
      <c r="G556" s="17"/>
      <c r="H556" s="152"/>
      <c r="I556" s="159"/>
      <c r="J556" s="159"/>
      <c r="K556" s="167"/>
      <c r="L556" s="159"/>
      <c r="M556" s="159"/>
      <c r="N556" s="167"/>
      <c r="O556" s="168"/>
      <c r="P556" s="154"/>
      <c r="Q556" s="159"/>
      <c r="R556" s="159"/>
      <c r="S556" s="153"/>
      <c r="T556" s="154"/>
      <c r="U556" s="159"/>
      <c r="V556" s="159"/>
      <c r="W556" s="159"/>
      <c r="X556" s="159"/>
      <c r="Y556" s="159"/>
      <c r="Z556" s="168"/>
      <c r="AA556" s="159"/>
      <c r="AB556" s="153"/>
      <c r="AC556" s="153"/>
      <c r="AD556" s="159"/>
      <c r="AE556" s="160"/>
      <c r="AF556" s="160"/>
      <c r="AG556" s="161"/>
      <c r="AH556" s="161"/>
      <c r="AI556" s="161"/>
      <c r="AJ556" s="161"/>
      <c r="AK556" s="162"/>
      <c r="AL556" s="162"/>
      <c r="AM556" s="162"/>
      <c r="AN556" s="161"/>
      <c r="AO556" s="161"/>
      <c r="AP556" s="161"/>
      <c r="AQ556" s="161"/>
    </row>
    <row r="557" spans="1:43" s="64" customFormat="1" ht="30.75" customHeight="1" x14ac:dyDescent="0.25">
      <c r="A557" s="17"/>
      <c r="B557" s="18"/>
      <c r="C557" s="17"/>
      <c r="D557" s="158"/>
      <c r="E557" s="18"/>
      <c r="F557" s="17"/>
      <c r="G557" s="17"/>
      <c r="H557" s="152"/>
      <c r="I557" s="159"/>
      <c r="J557" s="159"/>
      <c r="K557" s="167"/>
      <c r="L557" s="159"/>
      <c r="M557" s="159"/>
      <c r="N557" s="167"/>
      <c r="O557" s="168"/>
      <c r="P557" s="154"/>
      <c r="Q557" s="159"/>
      <c r="R557" s="159"/>
      <c r="S557" s="153"/>
      <c r="T557" s="154"/>
      <c r="U557" s="159"/>
      <c r="V557" s="159"/>
      <c r="W557" s="159"/>
      <c r="X557" s="159"/>
      <c r="Y557" s="159"/>
      <c r="Z557" s="168"/>
      <c r="AA557" s="159"/>
      <c r="AB557" s="153"/>
      <c r="AC557" s="153"/>
      <c r="AD557" s="159"/>
      <c r="AE557" s="160"/>
      <c r="AF557" s="160"/>
      <c r="AG557" s="161"/>
      <c r="AH557" s="161"/>
      <c r="AI557" s="161"/>
      <c r="AJ557" s="161"/>
      <c r="AK557" s="162"/>
      <c r="AL557" s="162"/>
      <c r="AM557" s="162"/>
      <c r="AN557" s="161"/>
      <c r="AO557" s="161"/>
      <c r="AP557" s="161"/>
      <c r="AQ557" s="161"/>
    </row>
    <row r="558" spans="1:43" s="64" customFormat="1" ht="30.75" customHeight="1" x14ac:dyDescent="0.25">
      <c r="A558" s="17"/>
      <c r="B558" s="18"/>
      <c r="C558" s="17"/>
      <c r="D558" s="158"/>
      <c r="E558" s="18"/>
      <c r="F558" s="17"/>
      <c r="G558" s="17"/>
      <c r="H558" s="152"/>
      <c r="I558" s="159"/>
      <c r="J558" s="159"/>
      <c r="K558" s="167"/>
      <c r="L558" s="159"/>
      <c r="M558" s="159"/>
      <c r="N558" s="167"/>
      <c r="O558" s="168"/>
      <c r="P558" s="154"/>
      <c r="Q558" s="159"/>
      <c r="R558" s="159"/>
      <c r="S558" s="153"/>
      <c r="T558" s="154"/>
      <c r="U558" s="159"/>
      <c r="V558" s="159"/>
      <c r="W558" s="159"/>
      <c r="X558" s="159"/>
      <c r="Y558" s="159"/>
      <c r="Z558" s="168"/>
      <c r="AA558" s="159"/>
      <c r="AB558" s="153"/>
      <c r="AC558" s="153"/>
      <c r="AD558" s="159"/>
      <c r="AE558" s="160"/>
      <c r="AF558" s="160"/>
      <c r="AG558" s="161"/>
      <c r="AH558" s="161"/>
      <c r="AI558" s="161"/>
      <c r="AJ558" s="161"/>
      <c r="AK558" s="162"/>
      <c r="AL558" s="162"/>
      <c r="AM558" s="162"/>
      <c r="AN558" s="161"/>
      <c r="AO558" s="161"/>
      <c r="AP558" s="161"/>
      <c r="AQ558" s="161"/>
    </row>
    <row r="559" spans="1:43" s="64" customFormat="1" ht="30.75" customHeight="1" x14ac:dyDescent="0.25">
      <c r="A559" s="17"/>
      <c r="B559" s="18"/>
      <c r="C559" s="17"/>
      <c r="D559" s="158"/>
      <c r="E559" s="18"/>
      <c r="F559" s="17"/>
      <c r="G559" s="17"/>
      <c r="H559" s="152"/>
      <c r="I559" s="159"/>
      <c r="J559" s="159"/>
      <c r="K559" s="167"/>
      <c r="L559" s="159"/>
      <c r="M559" s="159"/>
      <c r="N559" s="167"/>
      <c r="O559" s="168"/>
      <c r="P559" s="154"/>
      <c r="Q559" s="159"/>
      <c r="R559" s="159"/>
      <c r="S559" s="153"/>
      <c r="T559" s="154"/>
      <c r="U559" s="159"/>
      <c r="V559" s="159"/>
      <c r="W559" s="159"/>
      <c r="X559" s="159"/>
      <c r="Y559" s="159"/>
      <c r="Z559" s="168"/>
      <c r="AA559" s="159"/>
      <c r="AB559" s="153"/>
      <c r="AC559" s="153"/>
      <c r="AD559" s="159"/>
      <c r="AE559" s="160"/>
      <c r="AF559" s="160"/>
      <c r="AG559" s="161"/>
      <c r="AH559" s="161"/>
      <c r="AI559" s="161"/>
      <c r="AJ559" s="161"/>
      <c r="AK559" s="162"/>
      <c r="AL559" s="162"/>
      <c r="AM559" s="162"/>
      <c r="AN559" s="161"/>
      <c r="AO559" s="161"/>
      <c r="AP559" s="161"/>
      <c r="AQ559" s="161"/>
    </row>
    <row r="560" spans="1:43" s="64" customFormat="1" ht="30.75" customHeight="1" x14ac:dyDescent="0.25">
      <c r="A560" s="17"/>
      <c r="B560" s="18"/>
      <c r="C560" s="17"/>
      <c r="D560" s="158"/>
      <c r="E560" s="18"/>
      <c r="F560" s="17"/>
      <c r="G560" s="17"/>
      <c r="H560" s="152"/>
      <c r="I560" s="159"/>
      <c r="J560" s="159"/>
      <c r="K560" s="167"/>
      <c r="L560" s="159"/>
      <c r="M560" s="159"/>
      <c r="N560" s="167"/>
      <c r="O560" s="168"/>
      <c r="P560" s="154"/>
      <c r="Q560" s="159"/>
      <c r="R560" s="159"/>
      <c r="S560" s="153"/>
      <c r="T560" s="154"/>
      <c r="U560" s="159"/>
      <c r="V560" s="159"/>
      <c r="W560" s="159"/>
      <c r="X560" s="159"/>
      <c r="Y560" s="159"/>
      <c r="Z560" s="168"/>
      <c r="AA560" s="159"/>
      <c r="AB560" s="153"/>
      <c r="AC560" s="153"/>
      <c r="AD560" s="159"/>
      <c r="AE560" s="160"/>
      <c r="AF560" s="160"/>
      <c r="AG560" s="161"/>
      <c r="AH560" s="161"/>
      <c r="AI560" s="161"/>
      <c r="AJ560" s="161"/>
      <c r="AK560" s="162"/>
      <c r="AL560" s="162"/>
      <c r="AM560" s="162"/>
      <c r="AN560" s="161"/>
      <c r="AO560" s="161"/>
      <c r="AP560" s="161"/>
      <c r="AQ560" s="161"/>
    </row>
    <row r="561" spans="1:43" s="64" customFormat="1" ht="30.75" customHeight="1" x14ac:dyDescent="0.25">
      <c r="A561" s="17"/>
      <c r="B561" s="18"/>
      <c r="C561" s="17"/>
      <c r="D561" s="158"/>
      <c r="E561" s="18"/>
      <c r="F561" s="17"/>
      <c r="G561" s="17"/>
      <c r="H561" s="152"/>
      <c r="I561" s="159"/>
      <c r="J561" s="159"/>
      <c r="K561" s="167"/>
      <c r="L561" s="159"/>
      <c r="M561" s="159"/>
      <c r="N561" s="167"/>
      <c r="O561" s="168"/>
      <c r="P561" s="154"/>
      <c r="Q561" s="159"/>
      <c r="R561" s="159"/>
      <c r="S561" s="153"/>
      <c r="T561" s="154"/>
      <c r="U561" s="159"/>
      <c r="V561" s="159"/>
      <c r="W561" s="159"/>
      <c r="X561" s="159"/>
      <c r="Y561" s="159"/>
      <c r="Z561" s="168"/>
      <c r="AA561" s="159"/>
      <c r="AB561" s="153"/>
      <c r="AC561" s="153"/>
      <c r="AD561" s="159"/>
      <c r="AE561" s="160"/>
      <c r="AF561" s="160"/>
      <c r="AG561" s="161"/>
      <c r="AH561" s="161"/>
      <c r="AI561" s="161"/>
      <c r="AJ561" s="161"/>
      <c r="AK561" s="162"/>
      <c r="AL561" s="162"/>
      <c r="AM561" s="162"/>
      <c r="AN561" s="161"/>
      <c r="AO561" s="161"/>
      <c r="AP561" s="161"/>
      <c r="AQ561" s="161"/>
    </row>
    <row r="562" spans="1:43" s="64" customFormat="1" ht="30.75" customHeight="1" x14ac:dyDescent="0.25">
      <c r="A562" s="17"/>
      <c r="B562" s="18"/>
      <c r="C562" s="17"/>
      <c r="D562" s="158"/>
      <c r="E562" s="18"/>
      <c r="F562" s="17"/>
      <c r="G562" s="17"/>
      <c r="H562" s="152"/>
      <c r="I562" s="159"/>
      <c r="J562" s="159"/>
      <c r="K562" s="167"/>
      <c r="L562" s="159"/>
      <c r="M562" s="159"/>
      <c r="N562" s="167"/>
      <c r="O562" s="168"/>
      <c r="P562" s="154"/>
      <c r="Q562" s="159"/>
      <c r="R562" s="159"/>
      <c r="S562" s="153"/>
      <c r="T562" s="154"/>
      <c r="U562" s="159"/>
      <c r="V562" s="159"/>
      <c r="W562" s="159"/>
      <c r="X562" s="159"/>
      <c r="Y562" s="159"/>
      <c r="Z562" s="168"/>
      <c r="AA562" s="159"/>
      <c r="AB562" s="153"/>
      <c r="AC562" s="153"/>
      <c r="AD562" s="159"/>
      <c r="AE562" s="160"/>
      <c r="AF562" s="160"/>
      <c r="AG562" s="161"/>
      <c r="AH562" s="161"/>
      <c r="AI562" s="161"/>
      <c r="AJ562" s="161"/>
      <c r="AK562" s="162"/>
      <c r="AL562" s="162"/>
      <c r="AM562" s="162"/>
      <c r="AN562" s="161"/>
      <c r="AO562" s="161"/>
      <c r="AP562" s="161"/>
      <c r="AQ562" s="161"/>
    </row>
    <row r="563" spans="1:43" s="64" customFormat="1" ht="30.75" customHeight="1" x14ac:dyDescent="0.25">
      <c r="A563" s="17"/>
      <c r="B563" s="18"/>
      <c r="C563" s="17"/>
      <c r="D563" s="158"/>
      <c r="E563" s="18"/>
      <c r="F563" s="17"/>
      <c r="G563" s="17"/>
      <c r="H563" s="152"/>
      <c r="I563" s="159"/>
      <c r="J563" s="159"/>
      <c r="K563" s="167"/>
      <c r="L563" s="159"/>
      <c r="M563" s="159"/>
      <c r="N563" s="167"/>
      <c r="O563" s="168"/>
      <c r="P563" s="154"/>
      <c r="Q563" s="159"/>
      <c r="R563" s="159"/>
      <c r="S563" s="153"/>
      <c r="T563" s="154"/>
      <c r="U563" s="159"/>
      <c r="V563" s="159"/>
      <c r="W563" s="159"/>
      <c r="X563" s="159"/>
      <c r="Y563" s="159"/>
      <c r="Z563" s="168"/>
      <c r="AA563" s="159"/>
      <c r="AB563" s="153"/>
      <c r="AC563" s="153"/>
      <c r="AD563" s="159"/>
      <c r="AE563" s="160"/>
      <c r="AF563" s="160"/>
      <c r="AG563" s="161"/>
      <c r="AH563" s="161"/>
      <c r="AI563" s="161"/>
      <c r="AJ563" s="161"/>
      <c r="AK563" s="162"/>
      <c r="AL563" s="162"/>
      <c r="AM563" s="162"/>
      <c r="AN563" s="161"/>
      <c r="AO563" s="161"/>
      <c r="AP563" s="161"/>
      <c r="AQ563" s="161"/>
    </row>
    <row r="564" spans="1:43" s="64" customFormat="1" ht="30.75" customHeight="1" x14ac:dyDescent="0.25">
      <c r="A564" s="17"/>
      <c r="B564" s="18"/>
      <c r="C564" s="17"/>
      <c r="D564" s="158"/>
      <c r="E564" s="18"/>
      <c r="F564" s="17"/>
      <c r="G564" s="17"/>
      <c r="H564" s="152"/>
      <c r="I564" s="159"/>
      <c r="J564" s="159"/>
      <c r="K564" s="167"/>
      <c r="L564" s="159"/>
      <c r="M564" s="159"/>
      <c r="N564" s="167"/>
      <c r="O564" s="168"/>
      <c r="P564" s="154"/>
      <c r="Q564" s="159"/>
      <c r="R564" s="159"/>
      <c r="S564" s="153"/>
      <c r="T564" s="154"/>
      <c r="U564" s="159"/>
      <c r="V564" s="159"/>
      <c r="W564" s="159"/>
      <c r="X564" s="159"/>
      <c r="Y564" s="159"/>
      <c r="Z564" s="168"/>
      <c r="AA564" s="159"/>
      <c r="AB564" s="153"/>
      <c r="AC564" s="153"/>
      <c r="AD564" s="159"/>
      <c r="AE564" s="160"/>
      <c r="AF564" s="160"/>
      <c r="AG564" s="161"/>
      <c r="AH564" s="161"/>
      <c r="AI564" s="161"/>
      <c r="AJ564" s="161"/>
      <c r="AK564" s="162"/>
      <c r="AL564" s="162"/>
      <c r="AM564" s="162"/>
      <c r="AN564" s="161"/>
      <c r="AO564" s="161"/>
      <c r="AP564" s="161"/>
      <c r="AQ564" s="161"/>
    </row>
    <row r="565" spans="1:43" s="64" customFormat="1" ht="30.75" customHeight="1" x14ac:dyDescent="0.25">
      <c r="A565" s="17"/>
      <c r="B565" s="18"/>
      <c r="C565" s="17"/>
      <c r="D565" s="158"/>
      <c r="E565" s="18"/>
      <c r="F565" s="17"/>
      <c r="G565" s="17"/>
      <c r="H565" s="152"/>
      <c r="I565" s="159"/>
      <c r="J565" s="159"/>
      <c r="K565" s="167"/>
      <c r="L565" s="159"/>
      <c r="M565" s="159"/>
      <c r="N565" s="167"/>
      <c r="O565" s="168"/>
      <c r="P565" s="154"/>
      <c r="Q565" s="159"/>
      <c r="R565" s="159"/>
      <c r="S565" s="153"/>
      <c r="T565" s="154"/>
      <c r="U565" s="159"/>
      <c r="V565" s="159"/>
      <c r="W565" s="159"/>
      <c r="X565" s="159"/>
      <c r="Y565" s="159"/>
      <c r="Z565" s="168"/>
      <c r="AA565" s="159"/>
      <c r="AB565" s="153"/>
      <c r="AC565" s="153"/>
      <c r="AD565" s="159"/>
      <c r="AE565" s="160"/>
      <c r="AF565" s="160"/>
      <c r="AG565" s="161"/>
      <c r="AH565" s="161"/>
      <c r="AI565" s="161"/>
      <c r="AJ565" s="161"/>
      <c r="AK565" s="162"/>
      <c r="AL565" s="162"/>
      <c r="AM565" s="162"/>
      <c r="AN565" s="161"/>
      <c r="AO565" s="161"/>
      <c r="AP565" s="161"/>
      <c r="AQ565" s="161"/>
    </row>
    <row r="566" spans="1:43" s="64" customFormat="1" ht="30.75" customHeight="1" x14ac:dyDescent="0.25">
      <c r="A566" s="17"/>
      <c r="B566" s="18"/>
      <c r="C566" s="17"/>
      <c r="D566" s="158"/>
      <c r="E566" s="18"/>
      <c r="F566" s="17"/>
      <c r="G566" s="17"/>
      <c r="H566" s="152"/>
      <c r="I566" s="159"/>
      <c r="J566" s="159"/>
      <c r="K566" s="167"/>
      <c r="L566" s="159"/>
      <c r="M566" s="159"/>
      <c r="N566" s="167"/>
      <c r="O566" s="168"/>
      <c r="P566" s="154"/>
      <c r="Q566" s="159"/>
      <c r="R566" s="159"/>
      <c r="S566" s="153"/>
      <c r="T566" s="154"/>
      <c r="U566" s="159"/>
      <c r="V566" s="159"/>
      <c r="W566" s="159"/>
      <c r="X566" s="159"/>
      <c r="Y566" s="159"/>
      <c r="Z566" s="168"/>
      <c r="AA566" s="159"/>
      <c r="AB566" s="153"/>
      <c r="AC566" s="153"/>
      <c r="AD566" s="159"/>
      <c r="AE566" s="160"/>
      <c r="AF566" s="160"/>
      <c r="AG566" s="161"/>
      <c r="AH566" s="161"/>
      <c r="AI566" s="161"/>
      <c r="AJ566" s="161"/>
      <c r="AK566" s="162"/>
      <c r="AL566" s="162"/>
      <c r="AM566" s="162"/>
      <c r="AN566" s="161"/>
      <c r="AO566" s="161"/>
      <c r="AP566" s="161"/>
      <c r="AQ566" s="161"/>
    </row>
    <row r="567" spans="1:43" s="64" customFormat="1" ht="30.75" customHeight="1" x14ac:dyDescent="0.25">
      <c r="A567" s="17"/>
      <c r="B567" s="18"/>
      <c r="C567" s="17"/>
      <c r="D567" s="158"/>
      <c r="E567" s="18"/>
      <c r="F567" s="17"/>
      <c r="G567" s="17"/>
      <c r="H567" s="152"/>
      <c r="I567" s="159"/>
      <c r="J567" s="159"/>
      <c r="K567" s="167"/>
      <c r="L567" s="159"/>
      <c r="M567" s="159"/>
      <c r="N567" s="167"/>
      <c r="O567" s="168"/>
      <c r="P567" s="154"/>
      <c r="Q567" s="159"/>
      <c r="R567" s="159"/>
      <c r="S567" s="153"/>
      <c r="T567" s="154"/>
      <c r="U567" s="159"/>
      <c r="V567" s="159"/>
      <c r="W567" s="159"/>
      <c r="X567" s="159"/>
      <c r="Y567" s="159"/>
      <c r="Z567" s="168"/>
      <c r="AA567" s="159"/>
      <c r="AB567" s="153"/>
      <c r="AC567" s="153"/>
      <c r="AD567" s="159"/>
      <c r="AE567" s="160"/>
      <c r="AF567" s="160"/>
      <c r="AG567" s="161"/>
      <c r="AH567" s="161"/>
      <c r="AI567" s="161"/>
      <c r="AJ567" s="161"/>
      <c r="AK567" s="162"/>
      <c r="AL567" s="162"/>
      <c r="AM567" s="162"/>
      <c r="AN567" s="161"/>
      <c r="AO567" s="161"/>
      <c r="AP567" s="161"/>
      <c r="AQ567" s="161"/>
    </row>
    <row r="568" spans="1:43" s="64" customFormat="1" ht="30.75" customHeight="1" x14ac:dyDescent="0.25">
      <c r="A568" s="17"/>
      <c r="B568" s="18"/>
      <c r="C568" s="17"/>
      <c r="D568" s="158"/>
      <c r="E568" s="18"/>
      <c r="F568" s="17"/>
      <c r="G568" s="17"/>
      <c r="H568" s="152"/>
      <c r="I568" s="159"/>
      <c r="J568" s="159"/>
      <c r="K568" s="167"/>
      <c r="L568" s="159"/>
      <c r="M568" s="159"/>
      <c r="N568" s="167"/>
      <c r="O568" s="168"/>
      <c r="P568" s="154"/>
      <c r="Q568" s="159"/>
      <c r="R568" s="159"/>
      <c r="S568" s="153"/>
      <c r="T568" s="154"/>
      <c r="U568" s="159"/>
      <c r="V568" s="159"/>
      <c r="W568" s="159"/>
      <c r="X568" s="159"/>
      <c r="Y568" s="159"/>
      <c r="Z568" s="168"/>
      <c r="AA568" s="159"/>
      <c r="AB568" s="153"/>
      <c r="AC568" s="153"/>
      <c r="AD568" s="159"/>
      <c r="AE568" s="160"/>
      <c r="AF568" s="160"/>
      <c r="AG568" s="161"/>
      <c r="AH568" s="161"/>
      <c r="AI568" s="161"/>
      <c r="AJ568" s="161"/>
      <c r="AK568" s="162"/>
      <c r="AL568" s="162"/>
      <c r="AM568" s="162"/>
      <c r="AN568" s="161"/>
      <c r="AO568" s="161"/>
      <c r="AP568" s="161"/>
      <c r="AQ568" s="161"/>
    </row>
    <row r="569" spans="1:43" s="64" customFormat="1" ht="30.75" customHeight="1" x14ac:dyDescent="0.25">
      <c r="A569" s="17"/>
      <c r="B569" s="18"/>
      <c r="C569" s="17"/>
      <c r="D569" s="158"/>
      <c r="E569" s="18"/>
      <c r="F569" s="17"/>
      <c r="G569" s="17"/>
      <c r="H569" s="152"/>
      <c r="I569" s="159"/>
      <c r="J569" s="159"/>
      <c r="K569" s="167"/>
      <c r="L569" s="159"/>
      <c r="M569" s="159"/>
      <c r="N569" s="167"/>
      <c r="O569" s="168"/>
      <c r="P569" s="154"/>
      <c r="Q569" s="159"/>
      <c r="R569" s="159"/>
      <c r="S569" s="153"/>
      <c r="T569" s="154"/>
      <c r="U569" s="159"/>
      <c r="V569" s="159"/>
      <c r="W569" s="159"/>
      <c r="X569" s="159"/>
      <c r="Y569" s="159"/>
      <c r="Z569" s="168"/>
      <c r="AA569" s="159"/>
      <c r="AB569" s="153"/>
      <c r="AC569" s="153"/>
      <c r="AD569" s="159"/>
      <c r="AE569" s="160"/>
      <c r="AF569" s="160"/>
      <c r="AG569" s="161"/>
      <c r="AH569" s="161"/>
      <c r="AI569" s="161"/>
      <c r="AJ569" s="161"/>
      <c r="AK569" s="162"/>
      <c r="AL569" s="162"/>
      <c r="AM569" s="162"/>
      <c r="AN569" s="161"/>
      <c r="AO569" s="161"/>
      <c r="AP569" s="161"/>
      <c r="AQ569" s="161"/>
    </row>
    <row r="570" spans="1:43" s="64" customFormat="1" ht="30.75" customHeight="1" x14ac:dyDescent="0.25">
      <c r="A570" s="17"/>
      <c r="B570" s="18"/>
      <c r="C570" s="17"/>
      <c r="D570" s="158"/>
      <c r="E570" s="18"/>
      <c r="F570" s="17"/>
      <c r="G570" s="17"/>
      <c r="H570" s="152"/>
      <c r="I570" s="159"/>
      <c r="J570" s="159"/>
      <c r="K570" s="167"/>
      <c r="L570" s="159"/>
      <c r="M570" s="159"/>
      <c r="N570" s="167"/>
      <c r="O570" s="168"/>
      <c r="P570" s="154"/>
      <c r="Q570" s="159"/>
      <c r="R570" s="159"/>
      <c r="S570" s="153"/>
      <c r="T570" s="154"/>
      <c r="U570" s="159"/>
      <c r="V570" s="159"/>
      <c r="W570" s="159"/>
      <c r="X570" s="159"/>
      <c r="Y570" s="159"/>
      <c r="Z570" s="168"/>
      <c r="AA570" s="159"/>
      <c r="AB570" s="153"/>
      <c r="AC570" s="153"/>
      <c r="AD570" s="159"/>
      <c r="AE570" s="160"/>
      <c r="AF570" s="160"/>
      <c r="AG570" s="161"/>
      <c r="AH570" s="161"/>
      <c r="AI570" s="161"/>
      <c r="AJ570" s="161"/>
      <c r="AK570" s="162"/>
      <c r="AL570" s="162"/>
      <c r="AM570" s="162"/>
      <c r="AN570" s="161"/>
      <c r="AO570" s="161"/>
      <c r="AP570" s="161"/>
      <c r="AQ570" s="161"/>
    </row>
    <row r="571" spans="1:43" s="64" customFormat="1" ht="30.75" customHeight="1" x14ac:dyDescent="0.25">
      <c r="A571" s="17"/>
      <c r="B571" s="18"/>
      <c r="C571" s="17"/>
      <c r="D571" s="158"/>
      <c r="E571" s="18"/>
      <c r="F571" s="17"/>
      <c r="G571" s="17"/>
      <c r="H571" s="152"/>
      <c r="I571" s="159"/>
      <c r="J571" s="159"/>
      <c r="K571" s="167"/>
      <c r="L571" s="159"/>
      <c r="M571" s="159"/>
      <c r="N571" s="167"/>
      <c r="O571" s="168"/>
      <c r="P571" s="154"/>
      <c r="Q571" s="159"/>
      <c r="R571" s="159"/>
      <c r="S571" s="153"/>
      <c r="T571" s="154"/>
      <c r="U571" s="159"/>
      <c r="V571" s="159"/>
      <c r="W571" s="159"/>
      <c r="X571" s="159"/>
      <c r="Y571" s="159"/>
      <c r="Z571" s="168"/>
      <c r="AA571" s="159"/>
      <c r="AB571" s="153"/>
      <c r="AC571" s="153"/>
      <c r="AD571" s="159"/>
      <c r="AE571" s="160"/>
      <c r="AF571" s="160"/>
      <c r="AG571" s="161"/>
      <c r="AH571" s="161"/>
      <c r="AI571" s="161"/>
      <c r="AJ571" s="161"/>
      <c r="AK571" s="162"/>
      <c r="AL571" s="162"/>
      <c r="AM571" s="162"/>
      <c r="AN571" s="161"/>
      <c r="AO571" s="161"/>
      <c r="AP571" s="161"/>
      <c r="AQ571" s="161"/>
    </row>
    <row r="572" spans="1:43" s="64" customFormat="1" ht="30.75" customHeight="1" x14ac:dyDescent="0.25">
      <c r="A572" s="17"/>
      <c r="B572" s="18"/>
      <c r="C572" s="17"/>
      <c r="D572" s="158"/>
      <c r="E572" s="18"/>
      <c r="F572" s="17"/>
      <c r="G572" s="17"/>
      <c r="H572" s="152"/>
      <c r="I572" s="159"/>
      <c r="J572" s="159"/>
      <c r="K572" s="167"/>
      <c r="L572" s="159"/>
      <c r="M572" s="159"/>
      <c r="N572" s="167"/>
      <c r="O572" s="168"/>
      <c r="P572" s="154"/>
      <c r="Q572" s="159"/>
      <c r="R572" s="159"/>
      <c r="S572" s="153"/>
      <c r="T572" s="154"/>
      <c r="U572" s="159"/>
      <c r="V572" s="159"/>
      <c r="W572" s="159"/>
      <c r="X572" s="159"/>
      <c r="Y572" s="159"/>
      <c r="Z572" s="168"/>
      <c r="AA572" s="159"/>
      <c r="AB572" s="153"/>
      <c r="AC572" s="153"/>
      <c r="AD572" s="159"/>
      <c r="AE572" s="160"/>
      <c r="AF572" s="160"/>
      <c r="AG572" s="161"/>
      <c r="AH572" s="161"/>
      <c r="AI572" s="161"/>
      <c r="AJ572" s="161"/>
      <c r="AK572" s="162"/>
      <c r="AL572" s="162"/>
      <c r="AM572" s="162"/>
      <c r="AN572" s="161"/>
      <c r="AO572" s="161"/>
      <c r="AP572" s="161"/>
      <c r="AQ572" s="161"/>
    </row>
    <row r="573" spans="1:43" s="64" customFormat="1" ht="30.75" customHeight="1" x14ac:dyDescent="0.25">
      <c r="A573" s="17"/>
      <c r="B573" s="18"/>
      <c r="C573" s="17"/>
      <c r="D573" s="158"/>
      <c r="E573" s="18"/>
      <c r="F573" s="17"/>
      <c r="G573" s="17"/>
      <c r="H573" s="152"/>
      <c r="I573" s="159"/>
      <c r="J573" s="159"/>
      <c r="K573" s="167"/>
      <c r="L573" s="159"/>
      <c r="M573" s="159"/>
      <c r="N573" s="167"/>
      <c r="O573" s="168"/>
      <c r="P573" s="154"/>
      <c r="Q573" s="159"/>
      <c r="R573" s="159"/>
      <c r="S573" s="153"/>
      <c r="T573" s="154"/>
      <c r="U573" s="159"/>
      <c r="V573" s="159"/>
      <c r="W573" s="159"/>
      <c r="X573" s="159"/>
      <c r="Y573" s="159"/>
      <c r="Z573" s="168"/>
      <c r="AA573" s="159"/>
      <c r="AB573" s="153"/>
      <c r="AC573" s="153"/>
      <c r="AD573" s="159"/>
      <c r="AE573" s="160"/>
      <c r="AF573" s="160"/>
      <c r="AG573" s="161"/>
      <c r="AH573" s="161"/>
      <c r="AI573" s="161"/>
      <c r="AJ573" s="161"/>
      <c r="AK573" s="162"/>
      <c r="AL573" s="162"/>
      <c r="AM573" s="162"/>
      <c r="AN573" s="161"/>
      <c r="AO573" s="161"/>
      <c r="AP573" s="161"/>
      <c r="AQ573" s="161"/>
    </row>
    <row r="574" spans="1:43" s="64" customFormat="1" ht="30.75" customHeight="1" x14ac:dyDescent="0.25">
      <c r="A574" s="17"/>
      <c r="B574" s="18"/>
      <c r="C574" s="17"/>
      <c r="D574" s="158"/>
      <c r="E574" s="18"/>
      <c r="F574" s="17"/>
      <c r="G574" s="17"/>
      <c r="H574" s="152"/>
      <c r="I574" s="159"/>
      <c r="J574" s="159"/>
      <c r="K574" s="167"/>
      <c r="L574" s="159"/>
      <c r="M574" s="159"/>
      <c r="N574" s="167"/>
      <c r="O574" s="168"/>
      <c r="P574" s="154"/>
      <c r="Q574" s="159"/>
      <c r="R574" s="159"/>
      <c r="S574" s="153"/>
      <c r="T574" s="154"/>
      <c r="U574" s="159"/>
      <c r="V574" s="159"/>
      <c r="W574" s="159"/>
      <c r="X574" s="159"/>
      <c r="Y574" s="159"/>
      <c r="Z574" s="168"/>
      <c r="AA574" s="159"/>
      <c r="AB574" s="153"/>
      <c r="AC574" s="153"/>
      <c r="AD574" s="159"/>
      <c r="AE574" s="160"/>
      <c r="AF574" s="160"/>
      <c r="AG574" s="161"/>
      <c r="AH574" s="161"/>
      <c r="AI574" s="161"/>
      <c r="AJ574" s="161"/>
      <c r="AK574" s="162"/>
      <c r="AL574" s="162"/>
      <c r="AM574" s="162"/>
      <c r="AN574" s="161"/>
      <c r="AO574" s="161"/>
      <c r="AP574" s="161"/>
      <c r="AQ574" s="161"/>
    </row>
    <row r="575" spans="1:43" s="64" customFormat="1" ht="30.75" customHeight="1" x14ac:dyDescent="0.25">
      <c r="A575" s="17"/>
      <c r="B575" s="18"/>
      <c r="C575" s="17"/>
      <c r="D575" s="158"/>
      <c r="E575" s="18"/>
      <c r="F575" s="17"/>
      <c r="G575" s="17"/>
      <c r="H575" s="152"/>
      <c r="I575" s="159"/>
      <c r="J575" s="159"/>
      <c r="K575" s="167"/>
      <c r="L575" s="159"/>
      <c r="M575" s="159"/>
      <c r="N575" s="167"/>
      <c r="O575" s="168"/>
      <c r="P575" s="154"/>
      <c r="Q575" s="159"/>
      <c r="R575" s="159"/>
      <c r="S575" s="153"/>
      <c r="T575" s="154"/>
      <c r="U575" s="159"/>
      <c r="V575" s="159"/>
      <c r="W575" s="159"/>
      <c r="X575" s="159"/>
      <c r="Y575" s="159"/>
      <c r="Z575" s="168"/>
      <c r="AA575" s="159"/>
      <c r="AB575" s="153"/>
      <c r="AC575" s="153"/>
      <c r="AD575" s="159"/>
      <c r="AE575" s="160"/>
      <c r="AF575" s="160"/>
      <c r="AG575" s="161"/>
      <c r="AH575" s="161"/>
      <c r="AI575" s="161"/>
      <c r="AJ575" s="161"/>
      <c r="AK575" s="162"/>
      <c r="AL575" s="162"/>
      <c r="AM575" s="162"/>
      <c r="AN575" s="161"/>
      <c r="AO575" s="161"/>
      <c r="AP575" s="161"/>
      <c r="AQ575" s="161"/>
    </row>
    <row r="576" spans="1:43" s="64" customFormat="1" ht="30.75" customHeight="1" x14ac:dyDescent="0.25">
      <c r="A576" s="17"/>
      <c r="B576" s="18"/>
      <c r="C576" s="17"/>
      <c r="D576" s="158"/>
      <c r="E576" s="18"/>
      <c r="F576" s="17"/>
      <c r="G576" s="17"/>
      <c r="H576" s="152"/>
      <c r="I576" s="159"/>
      <c r="J576" s="159"/>
      <c r="K576" s="167"/>
      <c r="L576" s="159"/>
      <c r="M576" s="159"/>
      <c r="N576" s="167"/>
      <c r="O576" s="168"/>
      <c r="P576" s="154"/>
      <c r="Q576" s="159"/>
      <c r="R576" s="159"/>
      <c r="S576" s="153"/>
      <c r="T576" s="154"/>
      <c r="U576" s="159"/>
      <c r="V576" s="159"/>
      <c r="W576" s="159"/>
      <c r="X576" s="159"/>
      <c r="Y576" s="159"/>
      <c r="Z576" s="168"/>
      <c r="AA576" s="159"/>
      <c r="AB576" s="153"/>
      <c r="AC576" s="153"/>
      <c r="AD576" s="159"/>
      <c r="AE576" s="160"/>
      <c r="AF576" s="160"/>
      <c r="AG576" s="161"/>
      <c r="AH576" s="161"/>
      <c r="AI576" s="161"/>
      <c r="AJ576" s="161"/>
      <c r="AK576" s="162"/>
      <c r="AL576" s="162"/>
      <c r="AM576" s="162"/>
      <c r="AN576" s="161"/>
      <c r="AO576" s="161"/>
      <c r="AP576" s="161"/>
      <c r="AQ576" s="161"/>
    </row>
    <row r="577" spans="1:43" s="64" customFormat="1" ht="30.75" customHeight="1" x14ac:dyDescent="0.25">
      <c r="A577" s="17"/>
      <c r="B577" s="18"/>
      <c r="C577" s="17"/>
      <c r="D577" s="158"/>
      <c r="E577" s="18"/>
      <c r="F577" s="17"/>
      <c r="G577" s="17"/>
      <c r="H577" s="152"/>
      <c r="I577" s="159"/>
      <c r="J577" s="159"/>
      <c r="K577" s="167"/>
      <c r="L577" s="159"/>
      <c r="M577" s="159"/>
      <c r="N577" s="167"/>
      <c r="O577" s="168"/>
      <c r="P577" s="154"/>
      <c r="Q577" s="159"/>
      <c r="R577" s="159"/>
      <c r="S577" s="153"/>
      <c r="T577" s="154"/>
      <c r="U577" s="159"/>
      <c r="V577" s="159"/>
      <c r="W577" s="159"/>
      <c r="X577" s="159"/>
      <c r="Y577" s="159"/>
      <c r="Z577" s="168"/>
      <c r="AA577" s="159"/>
      <c r="AB577" s="153"/>
      <c r="AC577" s="153"/>
      <c r="AD577" s="159"/>
      <c r="AE577" s="160"/>
      <c r="AF577" s="160"/>
      <c r="AG577" s="161"/>
      <c r="AH577" s="161"/>
      <c r="AI577" s="161"/>
      <c r="AJ577" s="161"/>
      <c r="AK577" s="162"/>
      <c r="AL577" s="162"/>
      <c r="AM577" s="162"/>
      <c r="AN577" s="161"/>
      <c r="AO577" s="161"/>
      <c r="AP577" s="161"/>
      <c r="AQ577" s="161"/>
    </row>
    <row r="578" spans="1:43" s="64" customFormat="1" ht="30.75" customHeight="1" x14ac:dyDescent="0.25">
      <c r="A578" s="17"/>
      <c r="B578" s="18"/>
      <c r="C578" s="17"/>
      <c r="D578" s="158"/>
      <c r="E578" s="18"/>
      <c r="F578" s="17"/>
      <c r="G578" s="17"/>
      <c r="H578" s="152"/>
      <c r="I578" s="159"/>
      <c r="J578" s="159"/>
      <c r="K578" s="167"/>
      <c r="L578" s="159"/>
      <c r="M578" s="159"/>
      <c r="N578" s="167"/>
      <c r="O578" s="168"/>
      <c r="P578" s="154"/>
      <c r="Q578" s="159"/>
      <c r="R578" s="159"/>
      <c r="S578" s="153"/>
      <c r="T578" s="154"/>
      <c r="U578" s="159"/>
      <c r="V578" s="159"/>
      <c r="W578" s="159"/>
      <c r="X578" s="159"/>
      <c r="Y578" s="159"/>
      <c r="Z578" s="168"/>
      <c r="AA578" s="159"/>
      <c r="AB578" s="153"/>
      <c r="AC578" s="153"/>
      <c r="AD578" s="159"/>
      <c r="AE578" s="160"/>
      <c r="AF578" s="160"/>
      <c r="AG578" s="161"/>
      <c r="AH578" s="161"/>
      <c r="AI578" s="161"/>
      <c r="AJ578" s="161"/>
      <c r="AK578" s="162"/>
      <c r="AL578" s="162"/>
      <c r="AM578" s="162"/>
      <c r="AN578" s="161"/>
      <c r="AO578" s="161"/>
      <c r="AP578" s="161"/>
      <c r="AQ578" s="161"/>
    </row>
    <row r="579" spans="1:43" s="64" customFormat="1" ht="30.75" customHeight="1" x14ac:dyDescent="0.25">
      <c r="A579" s="17"/>
      <c r="B579" s="18"/>
      <c r="C579" s="17"/>
      <c r="D579" s="158"/>
      <c r="E579" s="18"/>
      <c r="F579" s="17"/>
      <c r="G579" s="17"/>
      <c r="H579" s="152"/>
      <c r="I579" s="159"/>
      <c r="J579" s="159"/>
      <c r="K579" s="167"/>
      <c r="L579" s="159"/>
      <c r="M579" s="159"/>
      <c r="N579" s="167"/>
      <c r="O579" s="168"/>
      <c r="P579" s="154"/>
      <c r="Q579" s="159"/>
      <c r="R579" s="159"/>
      <c r="S579" s="153"/>
      <c r="T579" s="154"/>
      <c r="U579" s="159"/>
      <c r="V579" s="159"/>
      <c r="W579" s="159"/>
      <c r="X579" s="159"/>
      <c r="Y579" s="159"/>
      <c r="Z579" s="168"/>
      <c r="AA579" s="159"/>
      <c r="AB579" s="153"/>
      <c r="AC579" s="153"/>
      <c r="AD579" s="159"/>
      <c r="AE579" s="160"/>
      <c r="AF579" s="160"/>
      <c r="AG579" s="161"/>
      <c r="AH579" s="161"/>
      <c r="AI579" s="161"/>
      <c r="AJ579" s="161"/>
      <c r="AK579" s="162"/>
      <c r="AL579" s="162"/>
      <c r="AM579" s="162"/>
      <c r="AN579" s="161"/>
      <c r="AO579" s="161"/>
      <c r="AP579" s="161"/>
      <c r="AQ579" s="161"/>
    </row>
    <row r="580" spans="1:43" s="64" customFormat="1" ht="30.75" customHeight="1" x14ac:dyDescent="0.25">
      <c r="A580" s="17"/>
      <c r="B580" s="18"/>
      <c r="C580" s="17"/>
      <c r="D580" s="158"/>
      <c r="E580" s="18"/>
      <c r="F580" s="17"/>
      <c r="G580" s="17"/>
      <c r="H580" s="152"/>
      <c r="I580" s="159"/>
      <c r="J580" s="159"/>
      <c r="K580" s="167"/>
      <c r="L580" s="159"/>
      <c r="M580" s="159"/>
      <c r="N580" s="167"/>
      <c r="O580" s="168"/>
      <c r="P580" s="154"/>
      <c r="Q580" s="159"/>
      <c r="R580" s="159"/>
      <c r="S580" s="153"/>
      <c r="T580" s="154"/>
      <c r="U580" s="159"/>
      <c r="V580" s="159"/>
      <c r="W580" s="159"/>
      <c r="X580" s="159"/>
      <c r="Y580" s="159"/>
      <c r="Z580" s="168"/>
      <c r="AA580" s="159"/>
      <c r="AB580" s="153"/>
      <c r="AC580" s="153"/>
      <c r="AD580" s="159"/>
      <c r="AE580" s="160"/>
      <c r="AF580" s="160"/>
      <c r="AG580" s="161"/>
      <c r="AH580" s="161"/>
      <c r="AI580" s="161"/>
      <c r="AJ580" s="161"/>
      <c r="AK580" s="162"/>
      <c r="AL580" s="162"/>
      <c r="AM580" s="162"/>
      <c r="AN580" s="161"/>
      <c r="AO580" s="161"/>
      <c r="AP580" s="161"/>
      <c r="AQ580" s="161"/>
    </row>
    <row r="581" spans="1:43" s="64" customFormat="1" ht="30.75" customHeight="1" x14ac:dyDescent="0.25">
      <c r="A581" s="17"/>
      <c r="B581" s="18"/>
      <c r="C581" s="17"/>
      <c r="D581" s="158"/>
      <c r="E581" s="18"/>
      <c r="F581" s="17"/>
      <c r="G581" s="17"/>
      <c r="H581" s="152"/>
      <c r="I581" s="159"/>
      <c r="J581" s="159"/>
      <c r="K581" s="167"/>
      <c r="L581" s="159"/>
      <c r="M581" s="159"/>
      <c r="N581" s="167"/>
      <c r="O581" s="168"/>
      <c r="P581" s="154"/>
      <c r="Q581" s="159"/>
      <c r="R581" s="159"/>
      <c r="S581" s="153"/>
      <c r="T581" s="154"/>
      <c r="U581" s="159"/>
      <c r="V581" s="159"/>
      <c r="W581" s="159"/>
      <c r="X581" s="159"/>
      <c r="Y581" s="159"/>
      <c r="Z581" s="168"/>
      <c r="AA581" s="159"/>
      <c r="AB581" s="153"/>
      <c r="AC581" s="153"/>
      <c r="AD581" s="159"/>
      <c r="AE581" s="160"/>
      <c r="AF581" s="160"/>
      <c r="AG581" s="161"/>
      <c r="AH581" s="161"/>
      <c r="AI581" s="161"/>
      <c r="AJ581" s="161"/>
      <c r="AK581" s="162"/>
      <c r="AL581" s="162"/>
      <c r="AM581" s="162"/>
      <c r="AN581" s="161"/>
      <c r="AO581" s="161"/>
      <c r="AP581" s="161"/>
      <c r="AQ581" s="161"/>
    </row>
    <row r="582" spans="1:43" s="64" customFormat="1" ht="30.75" customHeight="1" x14ac:dyDescent="0.25">
      <c r="A582" s="17"/>
      <c r="B582" s="18"/>
      <c r="C582" s="17"/>
      <c r="D582" s="158"/>
      <c r="E582" s="18"/>
      <c r="F582" s="17"/>
      <c r="G582" s="17"/>
      <c r="H582" s="152"/>
      <c r="I582" s="159"/>
      <c r="J582" s="159"/>
      <c r="K582" s="167"/>
      <c r="L582" s="159"/>
      <c r="M582" s="159"/>
      <c r="N582" s="167"/>
      <c r="O582" s="168"/>
      <c r="P582" s="154"/>
      <c r="Q582" s="159"/>
      <c r="R582" s="159"/>
      <c r="S582" s="153"/>
      <c r="T582" s="154"/>
      <c r="U582" s="159"/>
      <c r="V582" s="159"/>
      <c r="W582" s="159"/>
      <c r="X582" s="159"/>
      <c r="Y582" s="159"/>
      <c r="Z582" s="168"/>
      <c r="AA582" s="159"/>
      <c r="AB582" s="153"/>
      <c r="AC582" s="153"/>
      <c r="AD582" s="159"/>
      <c r="AE582" s="160"/>
      <c r="AF582" s="160"/>
      <c r="AG582" s="161"/>
      <c r="AH582" s="161"/>
      <c r="AI582" s="161"/>
      <c r="AJ582" s="161"/>
      <c r="AK582" s="162"/>
      <c r="AL582" s="162"/>
      <c r="AM582" s="162"/>
      <c r="AN582" s="161"/>
      <c r="AO582" s="161"/>
      <c r="AP582" s="161"/>
      <c r="AQ582" s="161"/>
    </row>
    <row r="583" spans="1:43" s="64" customFormat="1" ht="30.75" customHeight="1" x14ac:dyDescent="0.25">
      <c r="A583" s="17"/>
      <c r="B583" s="18"/>
      <c r="C583" s="17"/>
      <c r="D583" s="158"/>
      <c r="E583" s="18"/>
      <c r="F583" s="17"/>
      <c r="G583" s="17"/>
      <c r="H583" s="152"/>
      <c r="I583" s="159"/>
      <c r="J583" s="159"/>
      <c r="K583" s="167"/>
      <c r="L583" s="159"/>
      <c r="M583" s="159"/>
      <c r="N583" s="167"/>
      <c r="O583" s="168"/>
      <c r="P583" s="154"/>
      <c r="Q583" s="159"/>
      <c r="R583" s="159"/>
      <c r="S583" s="153"/>
      <c r="T583" s="154"/>
      <c r="U583" s="159"/>
      <c r="V583" s="159"/>
      <c r="W583" s="159"/>
      <c r="X583" s="159"/>
      <c r="Y583" s="159"/>
      <c r="Z583" s="168"/>
      <c r="AA583" s="159"/>
      <c r="AB583" s="153"/>
      <c r="AC583" s="153"/>
      <c r="AD583" s="159"/>
      <c r="AE583" s="160"/>
      <c r="AF583" s="160"/>
      <c r="AG583" s="161"/>
      <c r="AH583" s="161"/>
      <c r="AI583" s="161"/>
      <c r="AJ583" s="161"/>
      <c r="AK583" s="162"/>
      <c r="AL583" s="162"/>
      <c r="AM583" s="162"/>
      <c r="AN583" s="161"/>
      <c r="AO583" s="161"/>
      <c r="AP583" s="161"/>
      <c r="AQ583" s="161"/>
    </row>
    <row r="584" spans="1:43" s="64" customFormat="1" ht="30.75" customHeight="1" x14ac:dyDescent="0.25">
      <c r="A584" s="17"/>
      <c r="B584" s="18"/>
      <c r="C584" s="17"/>
      <c r="D584" s="158"/>
      <c r="E584" s="18"/>
      <c r="F584" s="17"/>
      <c r="G584" s="17"/>
      <c r="H584" s="152"/>
      <c r="I584" s="159"/>
      <c r="J584" s="159"/>
      <c r="K584" s="167"/>
      <c r="L584" s="159"/>
      <c r="M584" s="159"/>
      <c r="N584" s="167"/>
      <c r="O584" s="168"/>
      <c r="P584" s="154"/>
      <c r="Q584" s="159"/>
      <c r="R584" s="159"/>
      <c r="S584" s="153"/>
      <c r="T584" s="154"/>
      <c r="U584" s="159"/>
      <c r="V584" s="159"/>
      <c r="W584" s="159"/>
      <c r="X584" s="159"/>
      <c r="Y584" s="159"/>
      <c r="Z584" s="168"/>
      <c r="AA584" s="159"/>
      <c r="AB584" s="153"/>
      <c r="AC584" s="153"/>
      <c r="AD584" s="159"/>
      <c r="AE584" s="160"/>
      <c r="AF584" s="160"/>
      <c r="AG584" s="161"/>
      <c r="AH584" s="161"/>
      <c r="AI584" s="161"/>
      <c r="AJ584" s="161"/>
      <c r="AK584" s="162"/>
      <c r="AL584" s="162"/>
      <c r="AM584" s="162"/>
      <c r="AN584" s="161"/>
      <c r="AO584" s="161"/>
      <c r="AP584" s="161"/>
      <c r="AQ584" s="161"/>
    </row>
    <row r="585" spans="1:43" s="64" customFormat="1" ht="30.75" customHeight="1" x14ac:dyDescent="0.25">
      <c r="A585" s="17"/>
      <c r="B585" s="18"/>
      <c r="C585" s="17"/>
      <c r="D585" s="158"/>
      <c r="E585" s="18"/>
      <c r="F585" s="17"/>
      <c r="G585" s="17"/>
      <c r="H585" s="152"/>
      <c r="I585" s="159"/>
      <c r="J585" s="159"/>
      <c r="K585" s="167"/>
      <c r="L585" s="159"/>
      <c r="M585" s="159"/>
      <c r="N585" s="167"/>
      <c r="O585" s="168"/>
      <c r="P585" s="154"/>
      <c r="Q585" s="159"/>
      <c r="R585" s="159"/>
      <c r="S585" s="153"/>
      <c r="T585" s="154"/>
      <c r="U585" s="159"/>
      <c r="V585" s="159"/>
      <c r="W585" s="159"/>
      <c r="X585" s="159"/>
      <c r="Y585" s="159"/>
      <c r="Z585" s="168"/>
      <c r="AA585" s="159"/>
      <c r="AB585" s="153"/>
      <c r="AC585" s="153"/>
      <c r="AD585" s="159"/>
      <c r="AE585" s="160"/>
      <c r="AF585" s="160"/>
      <c r="AG585" s="161"/>
      <c r="AH585" s="161"/>
      <c r="AI585" s="161"/>
      <c r="AJ585" s="161"/>
      <c r="AK585" s="162"/>
      <c r="AL585" s="162"/>
      <c r="AM585" s="162"/>
      <c r="AN585" s="161"/>
      <c r="AO585" s="161"/>
      <c r="AP585" s="161"/>
      <c r="AQ585" s="161"/>
    </row>
    <row r="586" spans="1:43" s="64" customFormat="1" ht="30.75" customHeight="1" x14ac:dyDescent="0.25">
      <c r="A586" s="17"/>
      <c r="B586" s="18"/>
      <c r="C586" s="17"/>
      <c r="D586" s="158"/>
      <c r="E586" s="18"/>
      <c r="F586" s="17"/>
      <c r="G586" s="17"/>
      <c r="H586" s="152"/>
      <c r="I586" s="159"/>
      <c r="J586" s="159"/>
      <c r="K586" s="167"/>
      <c r="L586" s="159"/>
      <c r="M586" s="159"/>
      <c r="N586" s="167"/>
      <c r="O586" s="168"/>
      <c r="P586" s="154"/>
      <c r="Q586" s="159"/>
      <c r="R586" s="159"/>
      <c r="S586" s="153"/>
      <c r="T586" s="154"/>
      <c r="U586" s="159"/>
      <c r="V586" s="159"/>
      <c r="W586" s="159"/>
      <c r="X586" s="159"/>
      <c r="Y586" s="159"/>
      <c r="Z586" s="168"/>
      <c r="AA586" s="159"/>
      <c r="AB586" s="153"/>
      <c r="AC586" s="153"/>
      <c r="AD586" s="159"/>
      <c r="AE586" s="160"/>
      <c r="AF586" s="160"/>
      <c r="AG586" s="161"/>
      <c r="AH586" s="161"/>
      <c r="AI586" s="161"/>
      <c r="AJ586" s="161"/>
      <c r="AK586" s="162"/>
      <c r="AL586" s="162"/>
      <c r="AM586" s="162"/>
      <c r="AN586" s="161"/>
      <c r="AO586" s="161"/>
      <c r="AP586" s="161"/>
      <c r="AQ586" s="161"/>
    </row>
    <row r="587" spans="1:43" s="64" customFormat="1" ht="30.75" customHeight="1" x14ac:dyDescent="0.25">
      <c r="A587" s="17"/>
      <c r="B587" s="18"/>
      <c r="C587" s="17"/>
      <c r="D587" s="158"/>
      <c r="E587" s="18"/>
      <c r="F587" s="17"/>
      <c r="G587" s="17"/>
      <c r="H587" s="152"/>
      <c r="I587" s="159"/>
      <c r="J587" s="159"/>
      <c r="K587" s="167"/>
      <c r="L587" s="159"/>
      <c r="M587" s="159"/>
      <c r="N587" s="167"/>
      <c r="O587" s="168"/>
      <c r="P587" s="154"/>
      <c r="Q587" s="159"/>
      <c r="R587" s="159"/>
      <c r="S587" s="153"/>
      <c r="T587" s="154"/>
      <c r="U587" s="159"/>
      <c r="V587" s="159"/>
      <c r="W587" s="159"/>
      <c r="X587" s="159"/>
      <c r="Y587" s="159"/>
      <c r="Z587" s="168"/>
      <c r="AA587" s="159"/>
      <c r="AB587" s="153"/>
      <c r="AC587" s="153"/>
      <c r="AD587" s="159"/>
      <c r="AE587" s="160"/>
      <c r="AF587" s="160"/>
      <c r="AG587" s="161"/>
      <c r="AH587" s="161"/>
      <c r="AI587" s="161"/>
      <c r="AJ587" s="161"/>
      <c r="AK587" s="162"/>
      <c r="AL587" s="162"/>
      <c r="AM587" s="162"/>
      <c r="AN587" s="161"/>
      <c r="AO587" s="161"/>
      <c r="AP587" s="161"/>
      <c r="AQ587" s="161"/>
    </row>
    <row r="588" spans="1:43" s="64" customFormat="1" ht="30.75" customHeight="1" x14ac:dyDescent="0.25">
      <c r="A588" s="17"/>
      <c r="B588" s="18"/>
      <c r="C588" s="17"/>
      <c r="D588" s="158"/>
      <c r="E588" s="18"/>
      <c r="F588" s="17"/>
      <c r="G588" s="17"/>
      <c r="H588" s="152"/>
      <c r="I588" s="159"/>
      <c r="J588" s="159"/>
      <c r="K588" s="167"/>
      <c r="L588" s="159"/>
      <c r="M588" s="159"/>
      <c r="N588" s="167"/>
      <c r="O588" s="168"/>
      <c r="P588" s="154"/>
      <c r="Q588" s="159"/>
      <c r="R588" s="159"/>
      <c r="S588" s="153"/>
      <c r="T588" s="154"/>
      <c r="U588" s="159"/>
      <c r="V588" s="159"/>
      <c r="W588" s="159"/>
      <c r="X588" s="159"/>
      <c r="Y588" s="159"/>
      <c r="Z588" s="168"/>
      <c r="AA588" s="159"/>
      <c r="AB588" s="153"/>
      <c r="AC588" s="153"/>
      <c r="AD588" s="159"/>
      <c r="AE588" s="160"/>
      <c r="AF588" s="160"/>
      <c r="AG588" s="161"/>
      <c r="AH588" s="161"/>
      <c r="AI588" s="161"/>
      <c r="AJ588" s="161"/>
      <c r="AK588" s="162"/>
      <c r="AL588" s="162"/>
      <c r="AM588" s="162"/>
      <c r="AN588" s="161"/>
      <c r="AO588" s="161"/>
      <c r="AP588" s="161"/>
      <c r="AQ588" s="161"/>
    </row>
    <row r="589" spans="1:43" s="64" customFormat="1" ht="30.75" customHeight="1" x14ac:dyDescent="0.25">
      <c r="A589" s="17"/>
      <c r="B589" s="18"/>
      <c r="C589" s="17"/>
      <c r="D589" s="158"/>
      <c r="E589" s="18"/>
      <c r="F589" s="17"/>
      <c r="G589" s="17"/>
      <c r="H589" s="152"/>
      <c r="I589" s="159"/>
      <c r="J589" s="159"/>
      <c r="K589" s="167"/>
      <c r="L589" s="159"/>
      <c r="M589" s="159"/>
      <c r="N589" s="167"/>
      <c r="O589" s="168"/>
      <c r="P589" s="154"/>
      <c r="Q589" s="159"/>
      <c r="R589" s="159"/>
      <c r="S589" s="153"/>
      <c r="T589" s="154"/>
      <c r="U589" s="159"/>
      <c r="V589" s="159"/>
      <c r="W589" s="159"/>
      <c r="X589" s="159"/>
      <c r="Y589" s="159"/>
      <c r="Z589" s="168"/>
      <c r="AA589" s="159"/>
      <c r="AB589" s="153"/>
      <c r="AC589" s="153"/>
      <c r="AD589" s="159"/>
      <c r="AE589" s="160"/>
      <c r="AF589" s="160"/>
      <c r="AG589" s="161"/>
      <c r="AH589" s="161"/>
      <c r="AI589" s="161"/>
      <c r="AJ589" s="161"/>
      <c r="AK589" s="162"/>
      <c r="AL589" s="162"/>
      <c r="AM589" s="162"/>
      <c r="AN589" s="161"/>
      <c r="AO589" s="161"/>
      <c r="AP589" s="161"/>
      <c r="AQ589" s="161"/>
    </row>
    <row r="590" spans="1:43" s="64" customFormat="1" ht="30.75" customHeight="1" x14ac:dyDescent="0.25">
      <c r="A590" s="17"/>
      <c r="B590" s="18"/>
      <c r="C590" s="17"/>
      <c r="D590" s="158"/>
      <c r="E590" s="18"/>
      <c r="F590" s="17"/>
      <c r="G590" s="17"/>
      <c r="H590" s="152"/>
      <c r="I590" s="159"/>
      <c r="J590" s="159"/>
      <c r="K590" s="167"/>
      <c r="L590" s="159"/>
      <c r="M590" s="159"/>
      <c r="N590" s="167"/>
      <c r="O590" s="168"/>
      <c r="P590" s="154"/>
      <c r="Q590" s="159"/>
      <c r="R590" s="159"/>
      <c r="S590" s="153"/>
      <c r="T590" s="154"/>
      <c r="U590" s="159"/>
      <c r="V590" s="159"/>
      <c r="W590" s="159"/>
      <c r="X590" s="159"/>
      <c r="Y590" s="159"/>
      <c r="Z590" s="168"/>
      <c r="AA590" s="159"/>
      <c r="AB590" s="153"/>
      <c r="AC590" s="153"/>
      <c r="AD590" s="159"/>
      <c r="AE590" s="160"/>
      <c r="AF590" s="160"/>
      <c r="AG590" s="161"/>
      <c r="AH590" s="161"/>
      <c r="AI590" s="161"/>
      <c r="AJ590" s="161"/>
      <c r="AK590" s="162"/>
      <c r="AL590" s="162"/>
      <c r="AM590" s="162"/>
      <c r="AN590" s="161"/>
      <c r="AO590" s="161"/>
      <c r="AP590" s="161"/>
      <c r="AQ590" s="161"/>
    </row>
    <row r="591" spans="1:43" s="64" customFormat="1" ht="30.75" customHeight="1" x14ac:dyDescent="0.25">
      <c r="A591" s="17"/>
      <c r="B591" s="18"/>
      <c r="C591" s="17"/>
      <c r="D591" s="158"/>
      <c r="E591" s="18"/>
      <c r="F591" s="17"/>
      <c r="G591" s="17"/>
      <c r="H591" s="152"/>
      <c r="I591" s="159"/>
      <c r="J591" s="159"/>
      <c r="K591" s="167"/>
      <c r="L591" s="159"/>
      <c r="M591" s="159"/>
      <c r="N591" s="167"/>
      <c r="O591" s="168"/>
      <c r="P591" s="154"/>
      <c r="Q591" s="159"/>
      <c r="R591" s="159"/>
      <c r="S591" s="153"/>
      <c r="T591" s="154"/>
      <c r="U591" s="159"/>
      <c r="V591" s="159"/>
      <c r="W591" s="159"/>
      <c r="X591" s="159"/>
      <c r="Y591" s="159"/>
      <c r="Z591" s="168"/>
      <c r="AA591" s="159"/>
      <c r="AB591" s="153"/>
      <c r="AC591" s="153"/>
      <c r="AD591" s="159"/>
      <c r="AE591" s="160"/>
      <c r="AF591" s="160"/>
      <c r="AG591" s="161"/>
      <c r="AH591" s="161"/>
      <c r="AI591" s="161"/>
      <c r="AJ591" s="161"/>
      <c r="AK591" s="162"/>
      <c r="AL591" s="162"/>
      <c r="AM591" s="162"/>
      <c r="AN591" s="161"/>
      <c r="AO591" s="161"/>
      <c r="AP591" s="161"/>
      <c r="AQ591" s="161"/>
    </row>
    <row r="592" spans="1:43" s="64" customFormat="1" ht="30.75" customHeight="1" x14ac:dyDescent="0.25">
      <c r="A592" s="17"/>
      <c r="B592" s="18"/>
      <c r="C592" s="17"/>
      <c r="D592" s="158"/>
      <c r="E592" s="18"/>
      <c r="F592" s="17"/>
      <c r="G592" s="17"/>
      <c r="H592" s="152"/>
      <c r="I592" s="159"/>
      <c r="J592" s="159"/>
      <c r="K592" s="167"/>
      <c r="L592" s="159"/>
      <c r="M592" s="159"/>
      <c r="N592" s="167"/>
      <c r="O592" s="168"/>
      <c r="P592" s="154"/>
      <c r="Q592" s="159"/>
      <c r="R592" s="159"/>
      <c r="S592" s="153"/>
      <c r="T592" s="154"/>
      <c r="U592" s="159"/>
      <c r="V592" s="159"/>
      <c r="W592" s="159"/>
      <c r="X592" s="159"/>
      <c r="Y592" s="159"/>
      <c r="Z592" s="168"/>
      <c r="AA592" s="159"/>
      <c r="AB592" s="153"/>
      <c r="AC592" s="153"/>
      <c r="AD592" s="159"/>
      <c r="AE592" s="160"/>
      <c r="AF592" s="160"/>
      <c r="AG592" s="161"/>
      <c r="AH592" s="161"/>
      <c r="AI592" s="161"/>
      <c r="AJ592" s="161"/>
      <c r="AK592" s="162"/>
      <c r="AL592" s="162"/>
      <c r="AM592" s="162"/>
      <c r="AN592" s="161"/>
      <c r="AO592" s="161"/>
      <c r="AP592" s="161"/>
      <c r="AQ592" s="161"/>
    </row>
    <row r="593" spans="1:43" s="64" customFormat="1" ht="30.75" customHeight="1" x14ac:dyDescent="0.25">
      <c r="A593" s="17"/>
      <c r="B593" s="18"/>
      <c r="C593" s="17"/>
      <c r="D593" s="158"/>
      <c r="E593" s="18"/>
      <c r="F593" s="17"/>
      <c r="G593" s="17"/>
      <c r="H593" s="152"/>
      <c r="I593" s="159"/>
      <c r="J593" s="159"/>
      <c r="K593" s="167"/>
      <c r="L593" s="159"/>
      <c r="M593" s="159"/>
      <c r="N593" s="167"/>
      <c r="O593" s="168"/>
      <c r="P593" s="154"/>
      <c r="Q593" s="159"/>
      <c r="R593" s="159"/>
      <c r="S593" s="153"/>
      <c r="T593" s="154"/>
      <c r="U593" s="159"/>
      <c r="V593" s="159"/>
      <c r="W593" s="159"/>
      <c r="X593" s="159"/>
      <c r="Y593" s="159"/>
      <c r="Z593" s="168"/>
      <c r="AA593" s="159"/>
      <c r="AB593" s="153"/>
      <c r="AC593" s="153"/>
      <c r="AD593" s="159"/>
      <c r="AE593" s="160"/>
      <c r="AF593" s="160"/>
      <c r="AG593" s="161"/>
      <c r="AH593" s="161"/>
      <c r="AI593" s="161"/>
      <c r="AJ593" s="161"/>
      <c r="AK593" s="162"/>
      <c r="AL593" s="162"/>
      <c r="AM593" s="162"/>
      <c r="AN593" s="161"/>
      <c r="AO593" s="161"/>
      <c r="AP593" s="161"/>
      <c r="AQ593" s="161"/>
    </row>
    <row r="594" spans="1:43" s="64" customFormat="1" ht="30.75" customHeight="1" x14ac:dyDescent="0.25">
      <c r="A594" s="17"/>
      <c r="B594" s="18"/>
      <c r="C594" s="17"/>
      <c r="D594" s="158"/>
      <c r="E594" s="18"/>
      <c r="F594" s="17"/>
      <c r="G594" s="17"/>
      <c r="H594" s="152"/>
      <c r="I594" s="159"/>
      <c r="J594" s="159"/>
      <c r="K594" s="167"/>
      <c r="L594" s="159"/>
      <c r="M594" s="159"/>
      <c r="N594" s="167"/>
      <c r="O594" s="168"/>
      <c r="P594" s="154"/>
      <c r="Q594" s="159"/>
      <c r="R594" s="159"/>
      <c r="S594" s="153"/>
      <c r="T594" s="154"/>
      <c r="U594" s="159"/>
      <c r="V594" s="159"/>
      <c r="W594" s="159"/>
      <c r="X594" s="159"/>
      <c r="Y594" s="159"/>
      <c r="Z594" s="168"/>
      <c r="AA594" s="159"/>
      <c r="AB594" s="153"/>
      <c r="AC594" s="153"/>
      <c r="AD594" s="159"/>
      <c r="AE594" s="160"/>
      <c r="AF594" s="160"/>
      <c r="AG594" s="161"/>
      <c r="AH594" s="161"/>
      <c r="AI594" s="161"/>
      <c r="AJ594" s="161"/>
      <c r="AK594" s="162"/>
      <c r="AL594" s="162"/>
      <c r="AM594" s="162"/>
      <c r="AN594" s="161"/>
      <c r="AO594" s="161"/>
      <c r="AP594" s="161"/>
      <c r="AQ594" s="161"/>
    </row>
    <row r="595" spans="1:43" s="64" customFormat="1" ht="30.75" customHeight="1" x14ac:dyDescent="0.25">
      <c r="A595" s="17"/>
      <c r="B595" s="18"/>
      <c r="C595" s="17"/>
      <c r="D595" s="158"/>
      <c r="E595" s="18"/>
      <c r="F595" s="17"/>
      <c r="G595" s="17"/>
      <c r="H595" s="152"/>
      <c r="I595" s="159"/>
      <c r="J595" s="159"/>
      <c r="K595" s="167"/>
      <c r="L595" s="159"/>
      <c r="M595" s="159"/>
      <c r="N595" s="167"/>
      <c r="O595" s="168"/>
      <c r="P595" s="154"/>
      <c r="Q595" s="159"/>
      <c r="R595" s="159"/>
      <c r="S595" s="153"/>
      <c r="T595" s="154"/>
      <c r="U595" s="159"/>
      <c r="V595" s="159"/>
      <c r="W595" s="159"/>
      <c r="X595" s="159"/>
      <c r="Y595" s="159"/>
      <c r="Z595" s="168"/>
      <c r="AA595" s="159"/>
      <c r="AB595" s="153"/>
      <c r="AC595" s="153"/>
      <c r="AD595" s="159"/>
      <c r="AE595" s="160"/>
      <c r="AF595" s="160"/>
      <c r="AG595" s="161"/>
      <c r="AH595" s="161"/>
      <c r="AI595" s="161"/>
      <c r="AJ595" s="161"/>
      <c r="AK595" s="162"/>
      <c r="AL595" s="162"/>
      <c r="AM595" s="162"/>
      <c r="AN595" s="161"/>
      <c r="AO595" s="161"/>
      <c r="AP595" s="161"/>
      <c r="AQ595" s="161"/>
    </row>
    <row r="596" spans="1:43" s="64" customFormat="1" ht="30.75" customHeight="1" x14ac:dyDescent="0.25">
      <c r="A596" s="17"/>
      <c r="B596" s="18"/>
      <c r="C596" s="17"/>
      <c r="D596" s="158"/>
      <c r="E596" s="18"/>
      <c r="F596" s="17"/>
      <c r="G596" s="17"/>
      <c r="H596" s="152"/>
      <c r="I596" s="159"/>
      <c r="J596" s="159"/>
      <c r="K596" s="167"/>
      <c r="L596" s="159"/>
      <c r="M596" s="159"/>
      <c r="N596" s="167"/>
      <c r="O596" s="168"/>
      <c r="P596" s="154"/>
      <c r="Q596" s="159"/>
      <c r="R596" s="159"/>
      <c r="S596" s="153"/>
      <c r="T596" s="154"/>
      <c r="U596" s="159"/>
      <c r="V596" s="159"/>
      <c r="W596" s="159"/>
      <c r="X596" s="159"/>
      <c r="Y596" s="159"/>
      <c r="Z596" s="168"/>
      <c r="AA596" s="159"/>
      <c r="AB596" s="153"/>
      <c r="AC596" s="153"/>
      <c r="AD596" s="159"/>
      <c r="AE596" s="160"/>
      <c r="AF596" s="160"/>
      <c r="AG596" s="161"/>
      <c r="AH596" s="161"/>
      <c r="AI596" s="161"/>
      <c r="AJ596" s="161"/>
      <c r="AK596" s="162"/>
      <c r="AL596" s="162"/>
      <c r="AM596" s="162"/>
      <c r="AN596" s="161"/>
      <c r="AO596" s="161"/>
      <c r="AP596" s="161"/>
      <c r="AQ596" s="161"/>
    </row>
    <row r="597" spans="1:43" s="64" customFormat="1" ht="30.75" customHeight="1" x14ac:dyDescent="0.25">
      <c r="A597" s="17"/>
      <c r="B597" s="18"/>
      <c r="C597" s="17"/>
      <c r="D597" s="158"/>
      <c r="E597" s="18"/>
      <c r="F597" s="17"/>
      <c r="G597" s="17"/>
      <c r="H597" s="152"/>
      <c r="I597" s="159"/>
      <c r="J597" s="159"/>
      <c r="K597" s="167"/>
      <c r="L597" s="159"/>
      <c r="M597" s="159"/>
      <c r="N597" s="167"/>
      <c r="O597" s="168"/>
      <c r="P597" s="154"/>
      <c r="Q597" s="159"/>
      <c r="R597" s="159"/>
      <c r="S597" s="153"/>
      <c r="T597" s="154"/>
      <c r="U597" s="159"/>
      <c r="V597" s="159"/>
      <c r="W597" s="159"/>
      <c r="X597" s="159"/>
      <c r="Y597" s="159"/>
      <c r="Z597" s="168"/>
      <c r="AA597" s="159"/>
      <c r="AB597" s="153"/>
      <c r="AC597" s="153"/>
      <c r="AD597" s="159"/>
      <c r="AE597" s="160"/>
      <c r="AF597" s="160"/>
      <c r="AG597" s="161"/>
      <c r="AH597" s="161"/>
      <c r="AI597" s="161"/>
      <c r="AJ597" s="161"/>
      <c r="AK597" s="162"/>
      <c r="AL597" s="162"/>
      <c r="AM597" s="162"/>
      <c r="AN597" s="161"/>
      <c r="AO597" s="161"/>
      <c r="AP597" s="161"/>
      <c r="AQ597" s="161"/>
    </row>
    <row r="598" spans="1:43" s="64" customFormat="1" ht="30.75" customHeight="1" x14ac:dyDescent="0.25">
      <c r="A598" s="17"/>
      <c r="B598" s="18"/>
      <c r="C598" s="17"/>
      <c r="D598" s="158"/>
      <c r="E598" s="18"/>
      <c r="F598" s="17"/>
      <c r="G598" s="17"/>
      <c r="H598" s="152"/>
      <c r="I598" s="159"/>
      <c r="J598" s="159"/>
      <c r="K598" s="167"/>
      <c r="L598" s="159"/>
      <c r="M598" s="159"/>
      <c r="N598" s="167"/>
      <c r="O598" s="168"/>
      <c r="P598" s="154"/>
      <c r="Q598" s="159"/>
      <c r="R598" s="159"/>
      <c r="S598" s="153"/>
      <c r="T598" s="154"/>
      <c r="U598" s="159"/>
      <c r="V598" s="159"/>
      <c r="W598" s="159"/>
      <c r="X598" s="159"/>
      <c r="Y598" s="159"/>
      <c r="Z598" s="168"/>
      <c r="AA598" s="159"/>
      <c r="AB598" s="153"/>
      <c r="AC598" s="153"/>
      <c r="AD598" s="159"/>
      <c r="AE598" s="160"/>
      <c r="AF598" s="160"/>
      <c r="AG598" s="161"/>
      <c r="AH598" s="161"/>
      <c r="AI598" s="161"/>
      <c r="AJ598" s="161"/>
      <c r="AK598" s="162"/>
      <c r="AL598" s="162"/>
      <c r="AM598" s="162"/>
      <c r="AN598" s="161"/>
      <c r="AO598" s="161"/>
      <c r="AP598" s="161"/>
      <c r="AQ598" s="161"/>
    </row>
    <row r="599" spans="1:43" s="64" customFormat="1" ht="30.75" customHeight="1" x14ac:dyDescent="0.25">
      <c r="A599" s="17"/>
      <c r="B599" s="18"/>
      <c r="C599" s="17"/>
      <c r="D599" s="158"/>
      <c r="E599" s="18"/>
      <c r="F599" s="17"/>
      <c r="G599" s="17"/>
      <c r="H599" s="152"/>
      <c r="I599" s="159"/>
      <c r="J599" s="159"/>
      <c r="K599" s="167"/>
      <c r="L599" s="159"/>
      <c r="M599" s="159"/>
      <c r="N599" s="167"/>
      <c r="O599" s="168"/>
      <c r="P599" s="154"/>
      <c r="Q599" s="159"/>
      <c r="R599" s="159"/>
      <c r="S599" s="153"/>
      <c r="T599" s="154"/>
      <c r="U599" s="159"/>
      <c r="V599" s="159"/>
      <c r="W599" s="159"/>
      <c r="X599" s="159"/>
      <c r="Y599" s="159"/>
      <c r="Z599" s="168"/>
      <c r="AA599" s="159"/>
      <c r="AB599" s="153"/>
      <c r="AC599" s="153"/>
      <c r="AD599" s="159"/>
      <c r="AE599" s="160"/>
      <c r="AF599" s="160"/>
      <c r="AG599" s="161"/>
      <c r="AH599" s="161"/>
      <c r="AI599" s="161"/>
      <c r="AJ599" s="161"/>
      <c r="AK599" s="162"/>
      <c r="AL599" s="162"/>
      <c r="AM599" s="162"/>
      <c r="AN599" s="161"/>
      <c r="AO599" s="161"/>
      <c r="AP599" s="161"/>
      <c r="AQ599" s="161"/>
    </row>
    <row r="600" spans="1:43" s="64" customFormat="1" ht="30.75" customHeight="1" x14ac:dyDescent="0.25">
      <c r="A600" s="17"/>
      <c r="B600" s="18"/>
      <c r="C600" s="17"/>
      <c r="D600" s="158"/>
      <c r="E600" s="18"/>
      <c r="F600" s="17"/>
      <c r="G600" s="17"/>
      <c r="H600" s="152"/>
      <c r="I600" s="159"/>
      <c r="J600" s="159"/>
      <c r="K600" s="167"/>
      <c r="L600" s="159"/>
      <c r="M600" s="159"/>
      <c r="N600" s="167"/>
      <c r="O600" s="168"/>
      <c r="P600" s="154"/>
      <c r="Q600" s="159"/>
      <c r="R600" s="159"/>
      <c r="S600" s="153"/>
      <c r="T600" s="154"/>
      <c r="U600" s="159"/>
      <c r="V600" s="159"/>
      <c r="W600" s="159"/>
      <c r="X600" s="159"/>
      <c r="Y600" s="159"/>
      <c r="Z600" s="168"/>
      <c r="AA600" s="159"/>
      <c r="AB600" s="153"/>
      <c r="AC600" s="153"/>
      <c r="AD600" s="159"/>
      <c r="AE600" s="160"/>
      <c r="AF600" s="160"/>
      <c r="AG600" s="161"/>
      <c r="AH600" s="161"/>
      <c r="AI600" s="161"/>
      <c r="AJ600" s="161"/>
      <c r="AK600" s="162"/>
      <c r="AL600" s="162"/>
      <c r="AM600" s="162"/>
      <c r="AN600" s="161"/>
      <c r="AO600" s="161"/>
      <c r="AP600" s="161"/>
      <c r="AQ600" s="161"/>
    </row>
    <row r="601" spans="1:43" s="64" customFormat="1" ht="30.75" customHeight="1" x14ac:dyDescent="0.25">
      <c r="A601" s="17"/>
      <c r="B601" s="18"/>
      <c r="C601" s="17"/>
      <c r="D601" s="158"/>
      <c r="E601" s="18"/>
      <c r="F601" s="17"/>
      <c r="G601" s="17"/>
      <c r="H601" s="152"/>
      <c r="I601" s="159"/>
      <c r="J601" s="159"/>
      <c r="K601" s="167"/>
      <c r="L601" s="159"/>
      <c r="M601" s="159"/>
      <c r="N601" s="167"/>
      <c r="O601" s="168"/>
      <c r="P601" s="154"/>
      <c r="Q601" s="159"/>
      <c r="R601" s="159"/>
      <c r="S601" s="153"/>
      <c r="T601" s="154"/>
      <c r="U601" s="159"/>
      <c r="V601" s="159"/>
      <c r="W601" s="159"/>
      <c r="X601" s="159"/>
      <c r="Y601" s="159"/>
      <c r="Z601" s="168"/>
      <c r="AA601" s="159"/>
      <c r="AB601" s="153"/>
      <c r="AC601" s="153"/>
      <c r="AD601" s="159"/>
      <c r="AE601" s="160"/>
      <c r="AF601" s="160"/>
      <c r="AG601" s="161"/>
      <c r="AH601" s="161"/>
      <c r="AI601" s="161"/>
      <c r="AJ601" s="161"/>
      <c r="AK601" s="162"/>
      <c r="AL601" s="162"/>
      <c r="AM601" s="162"/>
      <c r="AN601" s="161"/>
      <c r="AO601" s="161"/>
      <c r="AP601" s="161"/>
      <c r="AQ601" s="161"/>
    </row>
    <row r="602" spans="1:43" s="64" customFormat="1" ht="30.75" customHeight="1" x14ac:dyDescent="0.25">
      <c r="A602" s="17"/>
      <c r="B602" s="18"/>
      <c r="C602" s="17"/>
      <c r="D602" s="158"/>
      <c r="E602" s="18"/>
      <c r="F602" s="17"/>
      <c r="G602" s="17"/>
      <c r="H602" s="152"/>
      <c r="I602" s="159"/>
      <c r="J602" s="159"/>
      <c r="K602" s="167"/>
      <c r="L602" s="159"/>
      <c r="M602" s="159"/>
      <c r="N602" s="167"/>
      <c r="O602" s="168"/>
      <c r="P602" s="154"/>
      <c r="Q602" s="159"/>
      <c r="R602" s="159"/>
      <c r="S602" s="153"/>
      <c r="T602" s="154"/>
      <c r="U602" s="159"/>
      <c r="V602" s="159"/>
      <c r="W602" s="159"/>
      <c r="X602" s="159"/>
      <c r="Y602" s="159"/>
      <c r="Z602" s="168"/>
      <c r="AA602" s="159"/>
      <c r="AB602" s="153"/>
      <c r="AC602" s="153"/>
      <c r="AD602" s="159"/>
      <c r="AE602" s="160"/>
      <c r="AF602" s="160"/>
      <c r="AG602" s="161"/>
      <c r="AH602" s="161"/>
      <c r="AI602" s="161"/>
      <c r="AJ602" s="161"/>
      <c r="AK602" s="162"/>
      <c r="AL602" s="162"/>
      <c r="AM602" s="162"/>
      <c r="AN602" s="161"/>
      <c r="AO602" s="161"/>
      <c r="AP602" s="161"/>
      <c r="AQ602" s="161"/>
    </row>
    <row r="603" spans="1:43" s="64" customFormat="1" ht="30.75" customHeight="1" x14ac:dyDescent="0.25">
      <c r="A603" s="17"/>
      <c r="B603" s="18"/>
      <c r="C603" s="17"/>
      <c r="D603" s="158"/>
      <c r="E603" s="18"/>
      <c r="F603" s="17"/>
      <c r="G603" s="17"/>
      <c r="H603" s="152"/>
      <c r="I603" s="159"/>
      <c r="J603" s="159"/>
      <c r="K603" s="167"/>
      <c r="L603" s="159"/>
      <c r="M603" s="159"/>
      <c r="N603" s="167"/>
      <c r="O603" s="168"/>
      <c r="P603" s="154"/>
      <c r="Q603" s="159"/>
      <c r="R603" s="159"/>
      <c r="S603" s="153"/>
      <c r="T603" s="154"/>
      <c r="U603" s="159"/>
      <c r="V603" s="159"/>
      <c r="W603" s="159"/>
      <c r="X603" s="159"/>
      <c r="Y603" s="159"/>
      <c r="Z603" s="168"/>
      <c r="AA603" s="159"/>
      <c r="AB603" s="153"/>
      <c r="AC603" s="153"/>
      <c r="AD603" s="159"/>
      <c r="AE603" s="160"/>
      <c r="AF603" s="160"/>
      <c r="AG603" s="161"/>
      <c r="AH603" s="161"/>
      <c r="AI603" s="161"/>
      <c r="AJ603" s="161"/>
      <c r="AK603" s="162"/>
      <c r="AL603" s="162"/>
      <c r="AM603" s="162"/>
      <c r="AN603" s="161"/>
      <c r="AO603" s="161"/>
      <c r="AP603" s="161"/>
      <c r="AQ603" s="161"/>
    </row>
    <row r="604" spans="1:43" s="64" customFormat="1" ht="30.75" customHeight="1" x14ac:dyDescent="0.25">
      <c r="A604" s="17"/>
      <c r="B604" s="18"/>
      <c r="C604" s="17"/>
      <c r="D604" s="158"/>
      <c r="E604" s="18"/>
      <c r="F604" s="17"/>
      <c r="G604" s="17"/>
      <c r="H604" s="152"/>
      <c r="I604" s="159"/>
      <c r="J604" s="159"/>
      <c r="K604" s="167"/>
      <c r="L604" s="159"/>
      <c r="M604" s="159"/>
      <c r="N604" s="167"/>
      <c r="O604" s="168"/>
      <c r="P604" s="154"/>
      <c r="Q604" s="159"/>
      <c r="R604" s="159"/>
      <c r="S604" s="153"/>
      <c r="T604" s="154"/>
      <c r="U604" s="159"/>
      <c r="V604" s="159"/>
      <c r="W604" s="159"/>
      <c r="X604" s="159"/>
      <c r="Y604" s="159"/>
      <c r="Z604" s="168"/>
      <c r="AA604" s="159"/>
      <c r="AB604" s="153"/>
      <c r="AC604" s="153"/>
      <c r="AD604" s="159"/>
      <c r="AE604" s="160"/>
      <c r="AF604" s="160"/>
      <c r="AG604" s="161"/>
      <c r="AH604" s="161"/>
      <c r="AI604" s="161"/>
      <c r="AJ604" s="161"/>
      <c r="AK604" s="162"/>
      <c r="AL604" s="162"/>
      <c r="AM604" s="162"/>
      <c r="AN604" s="161"/>
      <c r="AO604" s="161"/>
      <c r="AP604" s="161"/>
      <c r="AQ604" s="161"/>
    </row>
    <row r="605" spans="1:43" s="64" customFormat="1" ht="30.75" customHeight="1" x14ac:dyDescent="0.25">
      <c r="A605" s="17"/>
      <c r="B605" s="18"/>
      <c r="C605" s="17"/>
      <c r="D605" s="158"/>
      <c r="E605" s="18"/>
      <c r="F605" s="17"/>
      <c r="G605" s="17"/>
      <c r="H605" s="152"/>
      <c r="I605" s="159"/>
      <c r="J605" s="159"/>
      <c r="K605" s="167"/>
      <c r="L605" s="159"/>
      <c r="M605" s="159"/>
      <c r="N605" s="167"/>
      <c r="O605" s="168"/>
      <c r="P605" s="154"/>
      <c r="Q605" s="159"/>
      <c r="R605" s="159"/>
      <c r="S605" s="153"/>
      <c r="T605" s="154"/>
      <c r="U605" s="159"/>
      <c r="V605" s="159"/>
      <c r="W605" s="159"/>
      <c r="X605" s="159"/>
      <c r="Y605" s="159"/>
      <c r="Z605" s="168"/>
      <c r="AA605" s="159"/>
      <c r="AB605" s="153"/>
      <c r="AC605" s="153"/>
      <c r="AD605" s="159"/>
      <c r="AE605" s="160"/>
      <c r="AF605" s="160"/>
      <c r="AG605" s="161"/>
      <c r="AH605" s="161"/>
      <c r="AI605" s="161"/>
      <c r="AJ605" s="161"/>
      <c r="AK605" s="162"/>
      <c r="AL605" s="162"/>
      <c r="AM605" s="162"/>
      <c r="AN605" s="161"/>
      <c r="AO605" s="161"/>
      <c r="AP605" s="161"/>
      <c r="AQ605" s="161"/>
    </row>
    <row r="606" spans="1:43" s="64" customFormat="1" ht="30.75" customHeight="1" x14ac:dyDescent="0.25">
      <c r="A606" s="17"/>
      <c r="B606" s="18"/>
      <c r="C606" s="17"/>
      <c r="D606" s="158"/>
      <c r="E606" s="18"/>
      <c r="F606" s="17"/>
      <c r="G606" s="17"/>
      <c r="H606" s="152"/>
      <c r="I606" s="159"/>
      <c r="J606" s="159"/>
      <c r="K606" s="167"/>
      <c r="L606" s="159"/>
      <c r="M606" s="159"/>
      <c r="N606" s="167"/>
      <c r="O606" s="168"/>
      <c r="P606" s="154"/>
      <c r="Q606" s="159"/>
      <c r="R606" s="159"/>
      <c r="S606" s="153"/>
      <c r="T606" s="154"/>
      <c r="U606" s="159"/>
      <c r="V606" s="159"/>
      <c r="W606" s="159"/>
      <c r="X606" s="159"/>
      <c r="Y606" s="159"/>
      <c r="Z606" s="168"/>
      <c r="AA606" s="159"/>
      <c r="AB606" s="153"/>
      <c r="AC606" s="153"/>
      <c r="AD606" s="159"/>
      <c r="AE606" s="160"/>
      <c r="AF606" s="160"/>
      <c r="AG606" s="161"/>
      <c r="AH606" s="161"/>
      <c r="AI606" s="161"/>
      <c r="AJ606" s="161"/>
      <c r="AK606" s="162"/>
      <c r="AL606" s="162"/>
      <c r="AM606" s="162"/>
      <c r="AN606" s="161"/>
      <c r="AO606" s="161"/>
      <c r="AP606" s="161"/>
      <c r="AQ606" s="161"/>
    </row>
    <row r="607" spans="1:43" s="64" customFormat="1" ht="30.75" customHeight="1" x14ac:dyDescent="0.25">
      <c r="A607" s="17"/>
      <c r="B607" s="18"/>
      <c r="C607" s="17"/>
      <c r="D607" s="158"/>
      <c r="E607" s="18"/>
      <c r="F607" s="17"/>
      <c r="G607" s="17"/>
      <c r="H607" s="152"/>
      <c r="I607" s="159"/>
      <c r="J607" s="159"/>
      <c r="K607" s="167"/>
      <c r="L607" s="159"/>
      <c r="M607" s="159"/>
      <c r="N607" s="167"/>
      <c r="O607" s="168"/>
      <c r="P607" s="154"/>
      <c r="Q607" s="159"/>
      <c r="R607" s="159"/>
      <c r="S607" s="153"/>
      <c r="T607" s="154"/>
      <c r="U607" s="159"/>
      <c r="V607" s="159"/>
      <c r="W607" s="159"/>
      <c r="X607" s="159"/>
      <c r="Y607" s="159"/>
      <c r="Z607" s="168"/>
      <c r="AA607" s="159"/>
      <c r="AB607" s="153"/>
      <c r="AC607" s="153"/>
      <c r="AD607" s="159"/>
      <c r="AE607" s="160"/>
      <c r="AF607" s="160"/>
      <c r="AG607" s="161"/>
      <c r="AH607" s="161"/>
      <c r="AI607" s="161"/>
      <c r="AJ607" s="161"/>
      <c r="AK607" s="162"/>
      <c r="AL607" s="162"/>
      <c r="AM607" s="162"/>
      <c r="AN607" s="161"/>
      <c r="AO607" s="161"/>
      <c r="AP607" s="161"/>
      <c r="AQ607" s="161"/>
    </row>
    <row r="608" spans="1:43" s="64" customFormat="1" ht="30.75" customHeight="1" x14ac:dyDescent="0.25">
      <c r="A608" s="17"/>
      <c r="B608" s="18"/>
      <c r="C608" s="17"/>
      <c r="D608" s="158"/>
      <c r="E608" s="18"/>
      <c r="F608" s="17"/>
      <c r="G608" s="17"/>
      <c r="H608" s="152"/>
      <c r="I608" s="159"/>
      <c r="J608" s="159"/>
      <c r="K608" s="167"/>
      <c r="L608" s="159"/>
      <c r="M608" s="159"/>
      <c r="N608" s="167"/>
      <c r="O608" s="168"/>
      <c r="P608" s="154"/>
      <c r="Q608" s="159"/>
      <c r="R608" s="159"/>
      <c r="S608" s="153"/>
      <c r="T608" s="154"/>
      <c r="U608" s="159"/>
      <c r="V608" s="159"/>
      <c r="W608" s="159"/>
      <c r="X608" s="159"/>
      <c r="Y608" s="159"/>
      <c r="Z608" s="168"/>
      <c r="AA608" s="159"/>
      <c r="AB608" s="153"/>
      <c r="AC608" s="153"/>
      <c r="AD608" s="159"/>
      <c r="AE608" s="160"/>
      <c r="AF608" s="160"/>
      <c r="AG608" s="161"/>
      <c r="AH608" s="161"/>
      <c r="AI608" s="161"/>
      <c r="AJ608" s="161"/>
      <c r="AK608" s="162"/>
      <c r="AL608" s="162"/>
      <c r="AM608" s="162"/>
      <c r="AN608" s="161"/>
      <c r="AO608" s="161"/>
      <c r="AP608" s="161"/>
      <c r="AQ608" s="161"/>
    </row>
    <row r="609" spans="1:43" s="64" customFormat="1" ht="30.75" customHeight="1" x14ac:dyDescent="0.25">
      <c r="A609" s="17"/>
      <c r="B609" s="18"/>
      <c r="C609" s="17"/>
      <c r="D609" s="158"/>
      <c r="E609" s="18"/>
      <c r="F609" s="17"/>
      <c r="G609" s="17"/>
      <c r="H609" s="152"/>
      <c r="I609" s="159"/>
      <c r="J609" s="159"/>
      <c r="K609" s="167"/>
      <c r="L609" s="159"/>
      <c r="M609" s="159"/>
      <c r="N609" s="167"/>
      <c r="O609" s="168"/>
      <c r="P609" s="154"/>
      <c r="Q609" s="159"/>
      <c r="R609" s="159"/>
      <c r="S609" s="153"/>
      <c r="T609" s="154"/>
      <c r="U609" s="159"/>
      <c r="V609" s="159"/>
      <c r="W609" s="159"/>
      <c r="X609" s="159"/>
      <c r="Y609" s="159"/>
      <c r="Z609" s="168"/>
      <c r="AA609" s="159"/>
      <c r="AB609" s="153"/>
      <c r="AC609" s="153"/>
      <c r="AD609" s="159"/>
      <c r="AE609" s="160"/>
      <c r="AF609" s="160"/>
      <c r="AG609" s="161"/>
      <c r="AH609" s="161"/>
      <c r="AI609" s="161"/>
      <c r="AJ609" s="161"/>
      <c r="AK609" s="162"/>
      <c r="AL609" s="162"/>
      <c r="AM609" s="162"/>
      <c r="AN609" s="161"/>
      <c r="AO609" s="161"/>
      <c r="AP609" s="161"/>
      <c r="AQ609" s="161"/>
    </row>
    <row r="610" spans="1:43" s="64" customFormat="1" ht="30.75" customHeight="1" x14ac:dyDescent="0.25">
      <c r="A610" s="17"/>
      <c r="B610" s="18"/>
      <c r="C610" s="17"/>
      <c r="D610" s="158"/>
      <c r="E610" s="18"/>
      <c r="F610" s="17"/>
      <c r="G610" s="17"/>
      <c r="H610" s="152"/>
      <c r="I610" s="159"/>
      <c r="J610" s="159"/>
      <c r="K610" s="167"/>
      <c r="L610" s="159"/>
      <c r="M610" s="159"/>
      <c r="N610" s="167"/>
      <c r="O610" s="168"/>
      <c r="P610" s="154"/>
      <c r="Q610" s="159"/>
      <c r="R610" s="159"/>
      <c r="S610" s="153"/>
      <c r="T610" s="154"/>
      <c r="U610" s="159"/>
      <c r="V610" s="159"/>
      <c r="W610" s="159"/>
      <c r="X610" s="159"/>
      <c r="Y610" s="159"/>
      <c r="Z610" s="168"/>
      <c r="AA610" s="159"/>
      <c r="AB610" s="153"/>
      <c r="AC610" s="153"/>
      <c r="AD610" s="159"/>
      <c r="AE610" s="160"/>
      <c r="AF610" s="160"/>
      <c r="AG610" s="161"/>
      <c r="AH610" s="161"/>
      <c r="AI610" s="161"/>
      <c r="AJ610" s="161"/>
      <c r="AK610" s="162"/>
      <c r="AL610" s="162"/>
      <c r="AM610" s="162"/>
      <c r="AN610" s="161"/>
      <c r="AO610" s="161"/>
      <c r="AP610" s="161"/>
      <c r="AQ610" s="161"/>
    </row>
    <row r="611" spans="1:43" s="64" customFormat="1" ht="30.75" customHeight="1" x14ac:dyDescent="0.25">
      <c r="A611" s="17"/>
      <c r="B611" s="18"/>
      <c r="C611" s="17"/>
      <c r="D611" s="158"/>
      <c r="E611" s="18"/>
      <c r="F611" s="17"/>
      <c r="G611" s="17"/>
      <c r="H611" s="152"/>
      <c r="I611" s="159"/>
      <c r="J611" s="159"/>
      <c r="K611" s="167"/>
      <c r="L611" s="159"/>
      <c r="M611" s="159"/>
      <c r="N611" s="167"/>
      <c r="O611" s="168"/>
      <c r="P611" s="154"/>
      <c r="Q611" s="159"/>
      <c r="R611" s="159"/>
      <c r="S611" s="153"/>
      <c r="T611" s="154"/>
      <c r="U611" s="159"/>
      <c r="V611" s="159"/>
      <c r="W611" s="159"/>
      <c r="X611" s="159"/>
      <c r="Y611" s="159"/>
      <c r="Z611" s="168"/>
      <c r="AA611" s="159"/>
      <c r="AB611" s="153"/>
      <c r="AC611" s="153"/>
      <c r="AD611" s="159"/>
      <c r="AE611" s="160"/>
      <c r="AF611" s="160"/>
      <c r="AG611" s="161"/>
      <c r="AH611" s="161"/>
      <c r="AI611" s="161"/>
      <c r="AJ611" s="161"/>
      <c r="AK611" s="162"/>
      <c r="AL611" s="162"/>
      <c r="AM611" s="162"/>
      <c r="AN611" s="161"/>
      <c r="AO611" s="161"/>
      <c r="AP611" s="161"/>
      <c r="AQ611" s="161"/>
    </row>
    <row r="612" spans="1:43" s="64" customFormat="1" ht="30.75" customHeight="1" x14ac:dyDescent="0.25">
      <c r="A612" s="17"/>
      <c r="B612" s="18"/>
      <c r="C612" s="17"/>
      <c r="D612" s="158"/>
      <c r="E612" s="18"/>
      <c r="F612" s="17"/>
      <c r="G612" s="17"/>
      <c r="H612" s="152"/>
      <c r="I612" s="159"/>
      <c r="J612" s="159"/>
      <c r="K612" s="167"/>
      <c r="L612" s="159"/>
      <c r="M612" s="159"/>
      <c r="N612" s="167"/>
      <c r="O612" s="168"/>
      <c r="P612" s="154"/>
      <c r="Q612" s="159"/>
      <c r="R612" s="159"/>
      <c r="S612" s="153"/>
      <c r="T612" s="154"/>
      <c r="U612" s="159"/>
      <c r="V612" s="159"/>
      <c r="W612" s="159"/>
      <c r="X612" s="159"/>
      <c r="Y612" s="159"/>
      <c r="Z612" s="168"/>
      <c r="AA612" s="159"/>
      <c r="AB612" s="153"/>
      <c r="AC612" s="153"/>
      <c r="AD612" s="159"/>
      <c r="AE612" s="160"/>
      <c r="AF612" s="160"/>
      <c r="AG612" s="161"/>
      <c r="AH612" s="161"/>
      <c r="AI612" s="161"/>
      <c r="AJ612" s="161"/>
      <c r="AK612" s="162"/>
      <c r="AL612" s="162"/>
      <c r="AM612" s="162"/>
      <c r="AN612" s="161"/>
      <c r="AO612" s="161"/>
      <c r="AP612" s="161"/>
      <c r="AQ612" s="161"/>
    </row>
    <row r="613" spans="1:43" s="64" customFormat="1" ht="30.75" customHeight="1" x14ac:dyDescent="0.25">
      <c r="A613" s="17"/>
      <c r="B613" s="18"/>
      <c r="C613" s="17"/>
      <c r="D613" s="158"/>
      <c r="E613" s="18"/>
      <c r="F613" s="17"/>
      <c r="G613" s="17"/>
      <c r="H613" s="152"/>
      <c r="I613" s="159"/>
      <c r="J613" s="159"/>
      <c r="K613" s="167"/>
      <c r="L613" s="159"/>
      <c r="M613" s="159"/>
      <c r="N613" s="167"/>
      <c r="O613" s="168"/>
      <c r="P613" s="154"/>
      <c r="Q613" s="159"/>
      <c r="R613" s="159"/>
      <c r="S613" s="153"/>
      <c r="T613" s="154"/>
      <c r="U613" s="159"/>
      <c r="V613" s="159"/>
      <c r="W613" s="159"/>
      <c r="X613" s="159"/>
      <c r="Y613" s="159"/>
      <c r="Z613" s="168"/>
      <c r="AA613" s="159"/>
      <c r="AB613" s="153"/>
      <c r="AC613" s="153"/>
      <c r="AD613" s="159"/>
      <c r="AE613" s="160"/>
      <c r="AF613" s="160"/>
      <c r="AG613" s="161"/>
      <c r="AH613" s="161"/>
      <c r="AI613" s="161"/>
      <c r="AJ613" s="161"/>
      <c r="AK613" s="162"/>
      <c r="AL613" s="162"/>
      <c r="AM613" s="162"/>
      <c r="AN613" s="161"/>
      <c r="AO613" s="161"/>
      <c r="AP613" s="161"/>
      <c r="AQ613" s="161"/>
    </row>
    <row r="614" spans="1:43" s="64" customFormat="1" ht="30.75" customHeight="1" x14ac:dyDescent="0.25">
      <c r="A614" s="17"/>
      <c r="B614" s="18"/>
      <c r="C614" s="17"/>
      <c r="D614" s="158"/>
      <c r="E614" s="18"/>
      <c r="F614" s="17"/>
      <c r="G614" s="17"/>
      <c r="H614" s="152"/>
      <c r="I614" s="159"/>
      <c r="J614" s="159"/>
      <c r="K614" s="167"/>
      <c r="L614" s="159"/>
      <c r="M614" s="159"/>
      <c r="N614" s="167"/>
      <c r="O614" s="168"/>
      <c r="P614" s="154"/>
      <c r="Q614" s="159"/>
      <c r="R614" s="159"/>
      <c r="S614" s="153"/>
      <c r="T614" s="154"/>
      <c r="U614" s="159"/>
      <c r="V614" s="159"/>
      <c r="W614" s="159"/>
      <c r="X614" s="159"/>
      <c r="Y614" s="159"/>
      <c r="Z614" s="168"/>
      <c r="AA614" s="159"/>
      <c r="AB614" s="153"/>
      <c r="AC614" s="153"/>
      <c r="AD614" s="159"/>
      <c r="AE614" s="160"/>
      <c r="AF614" s="160"/>
      <c r="AG614" s="161"/>
      <c r="AH614" s="161"/>
      <c r="AI614" s="161"/>
      <c r="AJ614" s="161"/>
      <c r="AK614" s="162"/>
      <c r="AL614" s="162"/>
      <c r="AM614" s="162"/>
      <c r="AN614" s="161"/>
      <c r="AO614" s="161"/>
      <c r="AP614" s="161"/>
      <c r="AQ614" s="161"/>
    </row>
    <row r="615" spans="1:43" s="64" customFormat="1" ht="30.75" customHeight="1" x14ac:dyDescent="0.25">
      <c r="A615" s="17"/>
      <c r="B615" s="18"/>
      <c r="C615" s="17"/>
      <c r="D615" s="158"/>
      <c r="E615" s="18"/>
      <c r="F615" s="17"/>
      <c r="G615" s="17"/>
      <c r="H615" s="152"/>
      <c r="I615" s="159"/>
      <c r="J615" s="159"/>
      <c r="K615" s="167"/>
      <c r="L615" s="159"/>
      <c r="M615" s="159"/>
      <c r="N615" s="167"/>
      <c r="O615" s="168"/>
      <c r="P615" s="154"/>
      <c r="Q615" s="159"/>
      <c r="R615" s="159"/>
      <c r="S615" s="153"/>
      <c r="T615" s="154"/>
      <c r="U615" s="159"/>
      <c r="V615" s="159"/>
      <c r="W615" s="159"/>
      <c r="X615" s="159"/>
      <c r="Y615" s="159"/>
      <c r="Z615" s="168"/>
      <c r="AA615" s="159"/>
      <c r="AB615" s="153"/>
      <c r="AC615" s="153"/>
      <c r="AD615" s="159"/>
      <c r="AE615" s="160"/>
      <c r="AF615" s="160"/>
      <c r="AG615" s="161"/>
      <c r="AH615" s="161"/>
      <c r="AI615" s="161"/>
      <c r="AJ615" s="161"/>
      <c r="AK615" s="162"/>
      <c r="AL615" s="162"/>
      <c r="AM615" s="162"/>
      <c r="AN615" s="161"/>
      <c r="AO615" s="161"/>
      <c r="AP615" s="161"/>
      <c r="AQ615" s="161"/>
    </row>
    <row r="616" spans="1:43" s="64" customFormat="1" ht="30.75" customHeight="1" x14ac:dyDescent="0.25">
      <c r="A616" s="17"/>
      <c r="B616" s="18"/>
      <c r="C616" s="17"/>
      <c r="D616" s="158"/>
      <c r="E616" s="18"/>
      <c r="F616" s="17"/>
      <c r="G616" s="17"/>
      <c r="H616" s="152"/>
      <c r="I616" s="159"/>
      <c r="J616" s="159"/>
      <c r="K616" s="167"/>
      <c r="L616" s="159"/>
      <c r="M616" s="159"/>
      <c r="N616" s="167"/>
      <c r="O616" s="168"/>
      <c r="P616" s="154"/>
      <c r="Q616" s="159"/>
      <c r="R616" s="159"/>
      <c r="S616" s="153"/>
      <c r="T616" s="154"/>
      <c r="U616" s="159"/>
      <c r="V616" s="159"/>
      <c r="W616" s="159"/>
      <c r="X616" s="159"/>
      <c r="Y616" s="159"/>
      <c r="Z616" s="168"/>
      <c r="AA616" s="159"/>
      <c r="AB616" s="153"/>
      <c r="AC616" s="153"/>
      <c r="AD616" s="159"/>
      <c r="AE616" s="160"/>
      <c r="AF616" s="160"/>
      <c r="AG616" s="161"/>
      <c r="AH616" s="161"/>
      <c r="AI616" s="161"/>
      <c r="AJ616" s="161"/>
      <c r="AK616" s="162"/>
      <c r="AL616" s="162"/>
      <c r="AM616" s="162"/>
      <c r="AN616" s="161"/>
      <c r="AO616" s="161"/>
      <c r="AP616" s="161"/>
      <c r="AQ616" s="161"/>
    </row>
    <row r="617" spans="1:43" s="64" customFormat="1" ht="30.75" customHeight="1" x14ac:dyDescent="0.25">
      <c r="A617" s="17"/>
      <c r="B617" s="18"/>
      <c r="C617" s="17"/>
      <c r="D617" s="158"/>
      <c r="E617" s="18"/>
      <c r="F617" s="17"/>
      <c r="G617" s="17"/>
      <c r="H617" s="152"/>
      <c r="I617" s="159"/>
      <c r="J617" s="159"/>
      <c r="K617" s="167"/>
      <c r="L617" s="159"/>
      <c r="M617" s="159"/>
      <c r="N617" s="167"/>
      <c r="O617" s="168"/>
      <c r="P617" s="154"/>
      <c r="Q617" s="159"/>
      <c r="R617" s="159"/>
      <c r="S617" s="153"/>
      <c r="T617" s="154"/>
      <c r="U617" s="159"/>
      <c r="V617" s="159"/>
      <c r="W617" s="159"/>
      <c r="X617" s="159"/>
      <c r="Y617" s="159"/>
      <c r="Z617" s="168"/>
      <c r="AA617" s="159"/>
      <c r="AB617" s="153"/>
      <c r="AC617" s="153"/>
      <c r="AD617" s="159"/>
      <c r="AE617" s="153">
        <v>41491</v>
      </c>
      <c r="AF617" s="153">
        <v>41491</v>
      </c>
      <c r="AG617" s="161" t="s">
        <v>259</v>
      </c>
      <c r="AH617" s="158" t="s">
        <v>257</v>
      </c>
      <c r="AI617" s="158" t="s">
        <v>257</v>
      </c>
      <c r="AJ617" s="158" t="s">
        <v>258</v>
      </c>
      <c r="AK617" s="169" t="s">
        <v>258</v>
      </c>
      <c r="AL617" s="162"/>
      <c r="AM617" s="162"/>
      <c r="AN617" s="161"/>
      <c r="AO617" s="161"/>
      <c r="AP617" s="161"/>
      <c r="AQ617" s="161"/>
    </row>
    <row r="618" spans="1:43" s="64" customFormat="1" ht="30.75" customHeight="1" x14ac:dyDescent="0.25">
      <c r="A618" s="17"/>
      <c r="B618" s="18"/>
      <c r="C618" s="17"/>
      <c r="D618" s="158"/>
      <c r="E618" s="18"/>
      <c r="F618" s="17"/>
      <c r="G618" s="17"/>
      <c r="H618" s="152"/>
      <c r="I618" s="159"/>
      <c r="J618" s="159"/>
      <c r="K618" s="167"/>
      <c r="L618" s="159"/>
      <c r="M618" s="159"/>
      <c r="N618" s="167"/>
      <c r="O618" s="168"/>
      <c r="P618" s="154"/>
      <c r="Q618" s="159"/>
      <c r="R618" s="159"/>
      <c r="S618" s="153"/>
      <c r="T618" s="154"/>
      <c r="U618" s="159"/>
      <c r="V618" s="159"/>
      <c r="W618" s="159"/>
      <c r="X618" s="159"/>
      <c r="Y618" s="159"/>
      <c r="Z618" s="168"/>
      <c r="AA618" s="159"/>
      <c r="AB618" s="153"/>
      <c r="AC618" s="153"/>
      <c r="AD618" s="159"/>
      <c r="AE618" s="160"/>
      <c r="AF618" s="160"/>
      <c r="AG618" s="161"/>
      <c r="AH618" s="161"/>
      <c r="AI618" s="161"/>
      <c r="AJ618" s="161"/>
      <c r="AK618" s="162"/>
      <c r="AL618" s="162"/>
      <c r="AM618" s="162"/>
      <c r="AN618" s="161"/>
      <c r="AO618" s="161"/>
      <c r="AP618" s="161"/>
      <c r="AQ618" s="161"/>
    </row>
    <row r="619" spans="1:43" s="64" customFormat="1" ht="30.75" customHeight="1" x14ac:dyDescent="0.25">
      <c r="A619" s="17"/>
      <c r="B619" s="18"/>
      <c r="C619" s="17"/>
      <c r="D619" s="158"/>
      <c r="E619" s="18"/>
      <c r="F619" s="17"/>
      <c r="G619" s="17"/>
      <c r="H619" s="152"/>
      <c r="I619" s="159"/>
      <c r="J619" s="159"/>
      <c r="K619" s="167"/>
      <c r="L619" s="159"/>
      <c r="M619" s="159"/>
      <c r="N619" s="167"/>
      <c r="O619" s="168"/>
      <c r="P619" s="154"/>
      <c r="Q619" s="159"/>
      <c r="R619" s="159"/>
      <c r="S619" s="153"/>
      <c r="T619" s="154"/>
      <c r="U619" s="159"/>
      <c r="V619" s="159"/>
      <c r="W619" s="159"/>
      <c r="X619" s="159"/>
      <c r="Y619" s="159"/>
      <c r="Z619" s="168"/>
      <c r="AA619" s="159"/>
      <c r="AB619" s="153"/>
      <c r="AC619" s="153"/>
      <c r="AD619" s="159"/>
      <c r="AE619" s="160"/>
      <c r="AF619" s="160"/>
      <c r="AG619" s="161"/>
      <c r="AH619" s="161"/>
      <c r="AI619" s="161"/>
      <c r="AJ619" s="161"/>
      <c r="AK619" s="162"/>
      <c r="AL619" s="162"/>
      <c r="AM619" s="162"/>
      <c r="AN619" s="161"/>
      <c r="AO619" s="161"/>
      <c r="AP619" s="161"/>
      <c r="AQ619" s="161"/>
    </row>
    <row r="620" spans="1:43" s="64" customFormat="1" ht="30.75" customHeight="1" x14ac:dyDescent="0.25">
      <c r="A620" s="17"/>
      <c r="B620" s="18"/>
      <c r="C620" s="17"/>
      <c r="D620" s="158"/>
      <c r="E620" s="18"/>
      <c r="F620" s="17"/>
      <c r="G620" s="17"/>
      <c r="H620" s="152"/>
      <c r="I620" s="159"/>
      <c r="J620" s="159"/>
      <c r="K620" s="167"/>
      <c r="L620" s="159"/>
      <c r="M620" s="159"/>
      <c r="N620" s="167"/>
      <c r="O620" s="168"/>
      <c r="P620" s="154"/>
      <c r="Q620" s="159"/>
      <c r="R620" s="159"/>
      <c r="S620" s="153"/>
      <c r="T620" s="154"/>
      <c r="U620" s="159"/>
      <c r="V620" s="159"/>
      <c r="W620" s="159"/>
      <c r="X620" s="159"/>
      <c r="Y620" s="159"/>
      <c r="Z620" s="168"/>
      <c r="AA620" s="159"/>
      <c r="AB620" s="153"/>
      <c r="AC620" s="153"/>
      <c r="AD620" s="159"/>
      <c r="AE620" s="160"/>
      <c r="AF620" s="160"/>
      <c r="AG620" s="161"/>
      <c r="AH620" s="161"/>
      <c r="AI620" s="161"/>
      <c r="AJ620" s="161"/>
      <c r="AK620" s="162"/>
      <c r="AL620" s="162"/>
      <c r="AM620" s="162"/>
      <c r="AN620" s="161"/>
      <c r="AO620" s="161"/>
      <c r="AP620" s="161"/>
      <c r="AQ620" s="161"/>
    </row>
    <row r="621" spans="1:43" s="64" customFormat="1" ht="30.75" customHeight="1" x14ac:dyDescent="0.25">
      <c r="A621" s="17"/>
      <c r="B621" s="18"/>
      <c r="C621" s="17"/>
      <c r="D621" s="158"/>
      <c r="E621" s="18"/>
      <c r="F621" s="17"/>
      <c r="G621" s="17"/>
      <c r="H621" s="152"/>
      <c r="I621" s="159"/>
      <c r="J621" s="159"/>
      <c r="K621" s="167"/>
      <c r="L621" s="159"/>
      <c r="M621" s="159"/>
      <c r="N621" s="167"/>
      <c r="O621" s="168"/>
      <c r="P621" s="154"/>
      <c r="Q621" s="159"/>
      <c r="R621" s="159"/>
      <c r="S621" s="153"/>
      <c r="T621" s="154"/>
      <c r="U621" s="159"/>
      <c r="V621" s="159"/>
      <c r="W621" s="159"/>
      <c r="X621" s="159"/>
      <c r="Y621" s="159"/>
      <c r="Z621" s="168"/>
      <c r="AA621" s="159"/>
      <c r="AB621" s="153"/>
      <c r="AC621" s="153"/>
      <c r="AD621" s="159"/>
      <c r="AE621" s="160"/>
      <c r="AF621" s="160"/>
      <c r="AG621" s="161"/>
      <c r="AH621" s="161"/>
      <c r="AI621" s="161"/>
      <c r="AJ621" s="161"/>
      <c r="AK621" s="162"/>
      <c r="AL621" s="162"/>
      <c r="AM621" s="162"/>
      <c r="AN621" s="161"/>
      <c r="AO621" s="161"/>
      <c r="AP621" s="161"/>
      <c r="AQ621" s="161"/>
    </row>
    <row r="622" spans="1:43" s="64" customFormat="1" ht="30.75" customHeight="1" x14ac:dyDescent="0.25">
      <c r="A622" s="17"/>
      <c r="B622" s="18"/>
      <c r="C622" s="17"/>
      <c r="D622" s="158"/>
      <c r="E622" s="18"/>
      <c r="F622" s="17"/>
      <c r="G622" s="17"/>
      <c r="H622" s="152"/>
      <c r="I622" s="159"/>
      <c r="J622" s="159"/>
      <c r="K622" s="167"/>
      <c r="L622" s="159"/>
      <c r="M622" s="159"/>
      <c r="N622" s="167"/>
      <c r="O622" s="168"/>
      <c r="P622" s="154"/>
      <c r="Q622" s="159"/>
      <c r="R622" s="159"/>
      <c r="S622" s="153"/>
      <c r="T622" s="154"/>
      <c r="U622" s="159"/>
      <c r="V622" s="159"/>
      <c r="W622" s="159"/>
      <c r="X622" s="159"/>
      <c r="Y622" s="159"/>
      <c r="Z622" s="168"/>
      <c r="AA622" s="159"/>
      <c r="AB622" s="153"/>
      <c r="AC622" s="153"/>
      <c r="AD622" s="159"/>
      <c r="AE622" s="160"/>
      <c r="AF622" s="160"/>
      <c r="AG622" s="161"/>
      <c r="AH622" s="161"/>
      <c r="AI622" s="161"/>
      <c r="AJ622" s="161"/>
      <c r="AK622" s="162"/>
      <c r="AL622" s="162"/>
      <c r="AM622" s="162"/>
      <c r="AN622" s="161"/>
      <c r="AO622" s="161"/>
      <c r="AP622" s="161"/>
      <c r="AQ622" s="161"/>
    </row>
    <row r="623" spans="1:43" s="64" customFormat="1" ht="30.75" customHeight="1" x14ac:dyDescent="0.25">
      <c r="A623" s="17"/>
      <c r="B623" s="18"/>
      <c r="C623" s="17"/>
      <c r="D623" s="158"/>
      <c r="E623" s="18"/>
      <c r="F623" s="17"/>
      <c r="G623" s="17"/>
      <c r="H623" s="152"/>
      <c r="I623" s="159"/>
      <c r="J623" s="159"/>
      <c r="K623" s="167"/>
      <c r="L623" s="159"/>
      <c r="M623" s="159"/>
      <c r="N623" s="167"/>
      <c r="O623" s="168"/>
      <c r="P623" s="154"/>
      <c r="Q623" s="159"/>
      <c r="R623" s="159"/>
      <c r="S623" s="153"/>
      <c r="T623" s="154"/>
      <c r="U623" s="159"/>
      <c r="V623" s="159"/>
      <c r="W623" s="159"/>
      <c r="X623" s="159"/>
      <c r="Y623" s="159"/>
      <c r="Z623" s="168"/>
      <c r="AA623" s="159"/>
      <c r="AB623" s="153"/>
      <c r="AC623" s="153"/>
      <c r="AD623" s="159"/>
      <c r="AE623" s="160"/>
      <c r="AF623" s="160"/>
      <c r="AG623" s="161"/>
      <c r="AH623" s="161"/>
      <c r="AI623" s="161"/>
      <c r="AJ623" s="161"/>
      <c r="AK623" s="162"/>
      <c r="AL623" s="162"/>
      <c r="AM623" s="162"/>
      <c r="AN623" s="161"/>
      <c r="AO623" s="161"/>
      <c r="AP623" s="161"/>
      <c r="AQ623" s="161"/>
    </row>
    <row r="624" spans="1:43" s="64" customFormat="1" ht="30.75" customHeight="1" x14ac:dyDescent="0.25">
      <c r="A624" s="17"/>
      <c r="B624" s="18"/>
      <c r="C624" s="17"/>
      <c r="D624" s="158"/>
      <c r="E624" s="18"/>
      <c r="F624" s="17"/>
      <c r="G624" s="17"/>
      <c r="H624" s="152"/>
      <c r="I624" s="159"/>
      <c r="J624" s="159"/>
      <c r="K624" s="167"/>
      <c r="L624" s="159"/>
      <c r="M624" s="159"/>
      <c r="N624" s="167"/>
      <c r="O624" s="168"/>
      <c r="P624" s="154"/>
      <c r="Q624" s="159"/>
      <c r="R624" s="159"/>
      <c r="S624" s="153"/>
      <c r="T624" s="154"/>
      <c r="U624" s="159"/>
      <c r="V624" s="159"/>
      <c r="W624" s="159"/>
      <c r="X624" s="159"/>
      <c r="Y624" s="159"/>
      <c r="Z624" s="168"/>
      <c r="AA624" s="159"/>
      <c r="AB624" s="153"/>
      <c r="AC624" s="153"/>
      <c r="AD624" s="159"/>
      <c r="AE624" s="160"/>
      <c r="AF624" s="160"/>
      <c r="AG624" s="161"/>
      <c r="AH624" s="161"/>
      <c r="AI624" s="161"/>
      <c r="AJ624" s="161"/>
      <c r="AK624" s="162"/>
      <c r="AL624" s="162"/>
      <c r="AM624" s="162"/>
      <c r="AN624" s="161"/>
      <c r="AO624" s="161"/>
      <c r="AP624" s="161"/>
      <c r="AQ624" s="161"/>
    </row>
    <row r="625" spans="1:43" s="64" customFormat="1" ht="30.75" customHeight="1" x14ac:dyDescent="0.25">
      <c r="A625" s="17"/>
      <c r="B625" s="18"/>
      <c r="C625" s="17"/>
      <c r="D625" s="158"/>
      <c r="E625" s="18"/>
      <c r="F625" s="17"/>
      <c r="G625" s="17"/>
      <c r="H625" s="152"/>
      <c r="I625" s="159"/>
      <c r="J625" s="159"/>
      <c r="K625" s="167"/>
      <c r="L625" s="159"/>
      <c r="M625" s="159"/>
      <c r="N625" s="167"/>
      <c r="O625" s="168"/>
      <c r="P625" s="154"/>
      <c r="Q625" s="159"/>
      <c r="R625" s="159"/>
      <c r="S625" s="153"/>
      <c r="T625" s="154"/>
      <c r="U625" s="159"/>
      <c r="V625" s="159"/>
      <c r="W625" s="159"/>
      <c r="X625" s="159"/>
      <c r="Y625" s="159"/>
      <c r="Z625" s="168"/>
      <c r="AA625" s="159"/>
      <c r="AB625" s="153"/>
      <c r="AC625" s="153"/>
      <c r="AD625" s="159"/>
      <c r="AE625" s="160"/>
      <c r="AF625" s="160"/>
      <c r="AG625" s="161"/>
      <c r="AH625" s="161"/>
      <c r="AI625" s="161"/>
      <c r="AJ625" s="161"/>
      <c r="AK625" s="162"/>
      <c r="AL625" s="162"/>
      <c r="AM625" s="162"/>
      <c r="AN625" s="161"/>
      <c r="AO625" s="161"/>
      <c r="AP625" s="161"/>
      <c r="AQ625" s="161"/>
    </row>
    <row r="626" spans="1:43" s="64" customFormat="1" ht="30.75" customHeight="1" x14ac:dyDescent="0.25">
      <c r="A626" s="17"/>
      <c r="B626" s="18"/>
      <c r="C626" s="17"/>
      <c r="D626" s="158"/>
      <c r="E626" s="18"/>
      <c r="F626" s="17"/>
      <c r="G626" s="17"/>
      <c r="H626" s="152"/>
      <c r="I626" s="159"/>
      <c r="J626" s="159"/>
      <c r="K626" s="167"/>
      <c r="L626" s="159"/>
      <c r="M626" s="159"/>
      <c r="N626" s="167"/>
      <c r="O626" s="168"/>
      <c r="P626" s="154"/>
      <c r="Q626" s="159"/>
      <c r="R626" s="159"/>
      <c r="S626" s="153"/>
      <c r="T626" s="154"/>
      <c r="U626" s="159"/>
      <c r="V626" s="159"/>
      <c r="W626" s="159"/>
      <c r="X626" s="159"/>
      <c r="Y626" s="159"/>
      <c r="Z626" s="168"/>
      <c r="AA626" s="159"/>
      <c r="AB626" s="153"/>
      <c r="AC626" s="153"/>
      <c r="AD626" s="159"/>
      <c r="AE626" s="160"/>
      <c r="AF626" s="160"/>
      <c r="AG626" s="161"/>
      <c r="AH626" s="161"/>
      <c r="AI626" s="161"/>
      <c r="AJ626" s="161"/>
      <c r="AK626" s="162"/>
      <c r="AL626" s="162"/>
      <c r="AM626" s="162"/>
      <c r="AN626" s="161"/>
      <c r="AO626" s="161"/>
      <c r="AP626" s="161"/>
      <c r="AQ626" s="161"/>
    </row>
    <row r="627" spans="1:43" s="64" customFormat="1" ht="30.75" customHeight="1" x14ac:dyDescent="0.25">
      <c r="A627" s="17"/>
      <c r="B627" s="18"/>
      <c r="C627" s="17"/>
      <c r="D627" s="158"/>
      <c r="E627" s="18"/>
      <c r="F627" s="17"/>
      <c r="G627" s="17"/>
      <c r="H627" s="152"/>
      <c r="I627" s="159"/>
      <c r="J627" s="159"/>
      <c r="K627" s="167"/>
      <c r="L627" s="159"/>
      <c r="M627" s="159"/>
      <c r="N627" s="167"/>
      <c r="O627" s="168"/>
      <c r="P627" s="154"/>
      <c r="Q627" s="159"/>
      <c r="R627" s="159"/>
      <c r="S627" s="153"/>
      <c r="T627" s="154"/>
      <c r="U627" s="159"/>
      <c r="V627" s="159"/>
      <c r="W627" s="159"/>
      <c r="X627" s="159"/>
      <c r="Y627" s="159"/>
      <c r="Z627" s="168"/>
      <c r="AA627" s="159"/>
      <c r="AB627" s="153"/>
      <c r="AC627" s="153"/>
      <c r="AD627" s="159"/>
      <c r="AE627" s="160"/>
      <c r="AF627" s="160"/>
      <c r="AG627" s="161"/>
      <c r="AH627" s="161"/>
      <c r="AI627" s="161"/>
      <c r="AJ627" s="161"/>
      <c r="AK627" s="162"/>
      <c r="AL627" s="162"/>
      <c r="AM627" s="162"/>
      <c r="AN627" s="161"/>
      <c r="AO627" s="161"/>
      <c r="AP627" s="161"/>
      <c r="AQ627" s="161"/>
    </row>
    <row r="628" spans="1:43" s="64" customFormat="1" ht="30.75" customHeight="1" x14ac:dyDescent="0.25">
      <c r="A628" s="17"/>
      <c r="B628" s="18"/>
      <c r="C628" s="17"/>
      <c r="D628" s="158"/>
      <c r="E628" s="18"/>
      <c r="F628" s="17"/>
      <c r="G628" s="17"/>
      <c r="H628" s="152"/>
      <c r="I628" s="159"/>
      <c r="J628" s="159"/>
      <c r="K628" s="167"/>
      <c r="L628" s="159"/>
      <c r="M628" s="159"/>
      <c r="N628" s="167"/>
      <c r="O628" s="168"/>
      <c r="P628" s="154"/>
      <c r="Q628" s="159"/>
      <c r="R628" s="159"/>
      <c r="S628" s="153"/>
      <c r="T628" s="154"/>
      <c r="U628" s="159"/>
      <c r="V628" s="159"/>
      <c r="W628" s="159"/>
      <c r="X628" s="159"/>
      <c r="Y628" s="159"/>
      <c r="Z628" s="168"/>
      <c r="AA628" s="159"/>
      <c r="AB628" s="153"/>
      <c r="AC628" s="153"/>
      <c r="AD628" s="159"/>
      <c r="AE628" s="160"/>
      <c r="AF628" s="160"/>
      <c r="AG628" s="161"/>
      <c r="AH628" s="161"/>
      <c r="AI628" s="161"/>
      <c r="AJ628" s="161"/>
      <c r="AK628" s="162"/>
      <c r="AL628" s="162"/>
      <c r="AM628" s="162"/>
      <c r="AN628" s="161"/>
      <c r="AO628" s="161"/>
      <c r="AP628" s="161"/>
      <c r="AQ628" s="161"/>
    </row>
    <row r="629" spans="1:43" s="64" customFormat="1" ht="30.75" customHeight="1" x14ac:dyDescent="0.25">
      <c r="A629" s="17"/>
      <c r="B629" s="18"/>
      <c r="C629" s="17"/>
      <c r="D629" s="158"/>
      <c r="E629" s="18"/>
      <c r="F629" s="17"/>
      <c r="G629" s="17"/>
      <c r="H629" s="152"/>
      <c r="I629" s="159"/>
      <c r="J629" s="159"/>
      <c r="K629" s="167"/>
      <c r="L629" s="159"/>
      <c r="M629" s="159"/>
      <c r="N629" s="167"/>
      <c r="O629" s="168"/>
      <c r="P629" s="154"/>
      <c r="Q629" s="159"/>
      <c r="R629" s="159"/>
      <c r="S629" s="153"/>
      <c r="T629" s="154"/>
      <c r="U629" s="159"/>
      <c r="V629" s="159"/>
      <c r="W629" s="159"/>
      <c r="X629" s="159"/>
      <c r="Y629" s="159"/>
      <c r="Z629" s="168"/>
      <c r="AA629" s="159"/>
      <c r="AB629" s="153"/>
      <c r="AC629" s="153"/>
      <c r="AD629" s="159"/>
      <c r="AE629" s="160"/>
      <c r="AF629" s="160"/>
      <c r="AG629" s="161"/>
      <c r="AH629" s="161"/>
      <c r="AI629" s="161"/>
      <c r="AJ629" s="161"/>
      <c r="AK629" s="162"/>
      <c r="AL629" s="162"/>
      <c r="AM629" s="162"/>
      <c r="AN629" s="161"/>
      <c r="AO629" s="161"/>
      <c r="AP629" s="161"/>
      <c r="AQ629" s="161"/>
    </row>
    <row r="630" spans="1:43" s="64" customFormat="1" ht="30.75" customHeight="1" x14ac:dyDescent="0.25">
      <c r="A630" s="17"/>
      <c r="B630" s="18"/>
      <c r="C630" s="17"/>
      <c r="D630" s="158"/>
      <c r="E630" s="18"/>
      <c r="F630" s="17"/>
      <c r="G630" s="17"/>
      <c r="H630" s="152"/>
      <c r="I630" s="159"/>
      <c r="J630" s="159"/>
      <c r="K630" s="167"/>
      <c r="L630" s="159"/>
      <c r="M630" s="159"/>
      <c r="N630" s="167"/>
      <c r="O630" s="168"/>
      <c r="P630" s="154"/>
      <c r="Q630" s="159"/>
      <c r="R630" s="159"/>
      <c r="S630" s="153"/>
      <c r="T630" s="154"/>
      <c r="U630" s="159"/>
      <c r="V630" s="159"/>
      <c r="W630" s="159"/>
      <c r="X630" s="159"/>
      <c r="Y630" s="159"/>
      <c r="Z630" s="168"/>
      <c r="AA630" s="159"/>
      <c r="AB630" s="153"/>
      <c r="AC630" s="153"/>
      <c r="AD630" s="159"/>
      <c r="AE630" s="160"/>
      <c r="AF630" s="160"/>
      <c r="AG630" s="161"/>
      <c r="AH630" s="161"/>
      <c r="AI630" s="161"/>
      <c r="AJ630" s="161"/>
      <c r="AK630" s="162"/>
      <c r="AL630" s="162"/>
      <c r="AM630" s="162"/>
      <c r="AN630" s="161"/>
      <c r="AO630" s="161"/>
      <c r="AP630" s="161"/>
      <c r="AQ630" s="161"/>
    </row>
    <row r="631" spans="1:43" s="64" customFormat="1" ht="30.75" customHeight="1" x14ac:dyDescent="0.25">
      <c r="A631" s="17"/>
      <c r="B631" s="18"/>
      <c r="C631" s="17"/>
      <c r="D631" s="158"/>
      <c r="E631" s="18"/>
      <c r="F631" s="17"/>
      <c r="G631" s="17"/>
      <c r="H631" s="152"/>
      <c r="I631" s="159"/>
      <c r="J631" s="159"/>
      <c r="K631" s="167"/>
      <c r="L631" s="159"/>
      <c r="M631" s="159"/>
      <c r="N631" s="167"/>
      <c r="O631" s="168"/>
      <c r="P631" s="154"/>
      <c r="Q631" s="159"/>
      <c r="R631" s="159"/>
      <c r="S631" s="153"/>
      <c r="T631" s="154"/>
      <c r="U631" s="159"/>
      <c r="V631" s="159"/>
      <c r="W631" s="159"/>
      <c r="X631" s="159"/>
      <c r="Y631" s="159"/>
      <c r="Z631" s="168"/>
      <c r="AA631" s="159"/>
      <c r="AB631" s="153"/>
      <c r="AC631" s="153"/>
      <c r="AD631" s="159"/>
      <c r="AE631" s="160"/>
      <c r="AF631" s="160"/>
      <c r="AG631" s="161"/>
      <c r="AH631" s="161"/>
      <c r="AI631" s="161"/>
      <c r="AJ631" s="161"/>
      <c r="AK631" s="162"/>
      <c r="AL631" s="162"/>
      <c r="AM631" s="162"/>
      <c r="AN631" s="161"/>
      <c r="AO631" s="161"/>
      <c r="AP631" s="161"/>
      <c r="AQ631" s="161"/>
    </row>
    <row r="632" spans="1:43" s="64" customFormat="1" ht="30.75" customHeight="1" x14ac:dyDescent="0.25">
      <c r="A632" s="17"/>
      <c r="B632" s="18"/>
      <c r="C632" s="17"/>
      <c r="D632" s="158"/>
      <c r="E632" s="18"/>
      <c r="F632" s="17"/>
      <c r="G632" s="17"/>
      <c r="H632" s="152"/>
      <c r="I632" s="159"/>
      <c r="J632" s="159"/>
      <c r="K632" s="167"/>
      <c r="L632" s="159"/>
      <c r="M632" s="159"/>
      <c r="N632" s="167"/>
      <c r="O632" s="168"/>
      <c r="P632" s="154"/>
      <c r="Q632" s="159"/>
      <c r="R632" s="159"/>
      <c r="S632" s="153"/>
      <c r="T632" s="154"/>
      <c r="U632" s="159"/>
      <c r="V632" s="159"/>
      <c r="W632" s="159"/>
      <c r="X632" s="159"/>
      <c r="Y632" s="159"/>
      <c r="Z632" s="168"/>
      <c r="AA632" s="159"/>
      <c r="AB632" s="153"/>
      <c r="AC632" s="153"/>
      <c r="AD632" s="159"/>
      <c r="AE632" s="160"/>
      <c r="AF632" s="160"/>
      <c r="AG632" s="161"/>
      <c r="AH632" s="161"/>
      <c r="AI632" s="161"/>
      <c r="AJ632" s="161"/>
      <c r="AK632" s="162"/>
      <c r="AL632" s="162"/>
      <c r="AM632" s="162"/>
      <c r="AN632" s="161"/>
      <c r="AO632" s="161"/>
      <c r="AP632" s="161"/>
      <c r="AQ632" s="161"/>
    </row>
    <row r="633" spans="1:43" s="64" customFormat="1" ht="30.75" customHeight="1" x14ac:dyDescent="0.25">
      <c r="A633" s="17"/>
      <c r="B633" s="18"/>
      <c r="C633" s="17"/>
      <c r="D633" s="158"/>
      <c r="E633" s="18"/>
      <c r="F633" s="17"/>
      <c r="G633" s="17"/>
      <c r="H633" s="152"/>
      <c r="I633" s="159"/>
      <c r="J633" s="159"/>
      <c r="K633" s="167"/>
      <c r="L633" s="159"/>
      <c r="M633" s="159"/>
      <c r="N633" s="167"/>
      <c r="O633" s="168"/>
      <c r="P633" s="154"/>
      <c r="Q633" s="159"/>
      <c r="R633" s="159"/>
      <c r="S633" s="153"/>
      <c r="T633" s="154"/>
      <c r="U633" s="159"/>
      <c r="V633" s="159"/>
      <c r="W633" s="159"/>
      <c r="X633" s="159"/>
      <c r="Y633" s="159"/>
      <c r="Z633" s="168"/>
      <c r="AA633" s="159"/>
      <c r="AB633" s="153"/>
      <c r="AC633" s="153"/>
      <c r="AD633" s="159"/>
      <c r="AE633" s="160"/>
      <c r="AF633" s="160"/>
      <c r="AG633" s="161"/>
      <c r="AH633" s="161"/>
      <c r="AI633" s="161"/>
      <c r="AJ633" s="161"/>
      <c r="AK633" s="162"/>
      <c r="AL633" s="162"/>
      <c r="AM633" s="162"/>
      <c r="AN633" s="161"/>
      <c r="AO633" s="161"/>
      <c r="AP633" s="161"/>
      <c r="AQ633" s="161"/>
    </row>
    <row r="634" spans="1:43" s="64" customFormat="1" ht="30.75" customHeight="1" x14ac:dyDescent="0.25">
      <c r="A634" s="17"/>
      <c r="B634" s="18"/>
      <c r="C634" s="17"/>
      <c r="D634" s="158"/>
      <c r="E634" s="18"/>
      <c r="F634" s="17"/>
      <c r="G634" s="17"/>
      <c r="H634" s="152"/>
      <c r="I634" s="159"/>
      <c r="J634" s="159"/>
      <c r="K634" s="167"/>
      <c r="L634" s="159"/>
      <c r="M634" s="159"/>
      <c r="N634" s="167"/>
      <c r="O634" s="168"/>
      <c r="P634" s="154"/>
      <c r="Q634" s="159"/>
      <c r="R634" s="159"/>
      <c r="S634" s="153"/>
      <c r="T634" s="154"/>
      <c r="U634" s="159"/>
      <c r="V634" s="159"/>
      <c r="W634" s="159"/>
      <c r="X634" s="159"/>
      <c r="Y634" s="159"/>
      <c r="Z634" s="168"/>
      <c r="AA634" s="159"/>
      <c r="AB634" s="153"/>
      <c r="AC634" s="153"/>
      <c r="AD634" s="159"/>
      <c r="AE634" s="160"/>
      <c r="AF634" s="160"/>
      <c r="AG634" s="161"/>
      <c r="AH634" s="161"/>
      <c r="AI634" s="161"/>
      <c r="AJ634" s="161"/>
      <c r="AK634" s="162"/>
      <c r="AL634" s="162"/>
      <c r="AM634" s="162"/>
      <c r="AN634" s="161"/>
      <c r="AO634" s="161"/>
      <c r="AP634" s="161"/>
      <c r="AQ634" s="161"/>
    </row>
    <row r="635" spans="1:43" s="64" customFormat="1" ht="30.75" customHeight="1" x14ac:dyDescent="0.25">
      <c r="A635" s="17"/>
      <c r="B635" s="18"/>
      <c r="C635" s="17"/>
      <c r="D635" s="158"/>
      <c r="E635" s="18"/>
      <c r="F635" s="17"/>
      <c r="G635" s="17"/>
      <c r="H635" s="152"/>
      <c r="I635" s="159"/>
      <c r="J635" s="159"/>
      <c r="K635" s="167"/>
      <c r="L635" s="159"/>
      <c r="M635" s="159"/>
      <c r="N635" s="167"/>
      <c r="O635" s="168"/>
      <c r="P635" s="154"/>
      <c r="Q635" s="159"/>
      <c r="R635" s="159"/>
      <c r="S635" s="153"/>
      <c r="T635" s="154"/>
      <c r="U635" s="159"/>
      <c r="V635" s="159"/>
      <c r="W635" s="159"/>
      <c r="X635" s="159"/>
      <c r="Y635" s="159"/>
      <c r="Z635" s="168"/>
      <c r="AA635" s="159"/>
      <c r="AB635" s="153"/>
      <c r="AC635" s="153"/>
      <c r="AD635" s="159"/>
      <c r="AE635" s="160"/>
      <c r="AF635" s="160"/>
      <c r="AG635" s="161"/>
      <c r="AH635" s="161"/>
      <c r="AI635" s="161"/>
      <c r="AJ635" s="161"/>
      <c r="AK635" s="162"/>
      <c r="AL635" s="162"/>
      <c r="AM635" s="162"/>
      <c r="AN635" s="161"/>
      <c r="AO635" s="161"/>
      <c r="AP635" s="161"/>
      <c r="AQ635" s="161"/>
    </row>
    <row r="636" spans="1:43" s="64" customFormat="1" ht="30.75" customHeight="1" x14ac:dyDescent="0.25">
      <c r="A636" s="17"/>
      <c r="B636" s="18"/>
      <c r="C636" s="17"/>
      <c r="D636" s="158"/>
      <c r="E636" s="18"/>
      <c r="F636" s="17"/>
      <c r="G636" s="17"/>
      <c r="H636" s="152"/>
      <c r="I636" s="159"/>
      <c r="J636" s="159"/>
      <c r="K636" s="167"/>
      <c r="L636" s="159"/>
      <c r="M636" s="159"/>
      <c r="N636" s="167"/>
      <c r="O636" s="168"/>
      <c r="P636" s="154"/>
      <c r="Q636" s="159"/>
      <c r="R636" s="159"/>
      <c r="S636" s="153"/>
      <c r="T636" s="154"/>
      <c r="U636" s="159"/>
      <c r="V636" s="159"/>
      <c r="W636" s="159"/>
      <c r="X636" s="159"/>
      <c r="Y636" s="159"/>
      <c r="Z636" s="168"/>
      <c r="AA636" s="159"/>
      <c r="AB636" s="153"/>
      <c r="AC636" s="153"/>
      <c r="AD636" s="159"/>
      <c r="AE636" s="155"/>
      <c r="AF636" s="155"/>
      <c r="AG636" s="156"/>
      <c r="AH636" s="156"/>
      <c r="AI636" s="156"/>
      <c r="AJ636" s="156"/>
      <c r="AK636" s="157"/>
      <c r="AL636" s="157"/>
      <c r="AM636" s="157"/>
      <c r="AN636" s="156"/>
      <c r="AO636" s="156"/>
      <c r="AP636" s="156"/>
      <c r="AQ636" s="156"/>
    </row>
    <row r="637" spans="1:43" s="64" customFormat="1" ht="30.75" customHeight="1" x14ac:dyDescent="0.25">
      <c r="A637" s="17"/>
      <c r="B637" s="18"/>
      <c r="C637" s="17"/>
      <c r="D637" s="158"/>
      <c r="E637" s="18"/>
      <c r="F637" s="17"/>
      <c r="G637" s="17"/>
      <c r="H637" s="152"/>
      <c r="I637" s="159"/>
      <c r="J637" s="159"/>
      <c r="K637" s="167"/>
      <c r="L637" s="159"/>
      <c r="M637" s="159"/>
      <c r="N637" s="167"/>
      <c r="O637" s="168"/>
      <c r="P637" s="154"/>
      <c r="Q637" s="159"/>
      <c r="R637" s="159"/>
      <c r="S637" s="153"/>
      <c r="T637" s="154"/>
      <c r="U637" s="159"/>
      <c r="V637" s="159"/>
      <c r="W637" s="159"/>
      <c r="X637" s="159"/>
      <c r="Y637" s="159"/>
      <c r="Z637" s="168"/>
      <c r="AA637" s="159"/>
      <c r="AB637" s="153"/>
      <c r="AC637" s="153"/>
      <c r="AD637" s="159"/>
      <c r="AE637" s="155"/>
      <c r="AF637" s="155"/>
      <c r="AG637" s="156"/>
      <c r="AH637" s="156"/>
      <c r="AI637" s="156"/>
      <c r="AJ637" s="156"/>
      <c r="AK637" s="157"/>
      <c r="AL637" s="157"/>
      <c r="AM637" s="157"/>
      <c r="AN637" s="156"/>
      <c r="AO637" s="156"/>
      <c r="AP637" s="156"/>
      <c r="AQ637" s="156"/>
    </row>
    <row r="638" spans="1:43" s="64" customFormat="1" ht="30.75" customHeight="1" x14ac:dyDescent="0.25">
      <c r="A638" s="17"/>
      <c r="B638" s="18"/>
      <c r="C638" s="17"/>
      <c r="D638" s="158"/>
      <c r="E638" s="18"/>
      <c r="F638" s="17"/>
      <c r="G638" s="17"/>
      <c r="H638" s="152"/>
      <c r="I638" s="159"/>
      <c r="J638" s="159"/>
      <c r="K638" s="167"/>
      <c r="L638" s="159"/>
      <c r="M638" s="159"/>
      <c r="N638" s="167"/>
      <c r="O638" s="168"/>
      <c r="P638" s="154"/>
      <c r="Q638" s="159"/>
      <c r="R638" s="159"/>
      <c r="S638" s="153"/>
      <c r="T638" s="154"/>
      <c r="U638" s="159"/>
      <c r="V638" s="159"/>
      <c r="W638" s="159"/>
      <c r="X638" s="159"/>
      <c r="Y638" s="159"/>
      <c r="Z638" s="168"/>
      <c r="AA638" s="159"/>
      <c r="AB638" s="153"/>
      <c r="AC638" s="153"/>
      <c r="AD638" s="159"/>
      <c r="AE638" s="155"/>
      <c r="AF638" s="155"/>
      <c r="AG638" s="156"/>
      <c r="AH638" s="156"/>
      <c r="AI638" s="156"/>
      <c r="AJ638" s="156"/>
      <c r="AK638" s="157"/>
      <c r="AL638" s="157"/>
      <c r="AM638" s="157"/>
      <c r="AN638" s="156"/>
      <c r="AO638" s="156"/>
      <c r="AP638" s="156"/>
      <c r="AQ638" s="156"/>
    </row>
    <row r="639" spans="1:43" s="64" customFormat="1" ht="30.75" customHeight="1" x14ac:dyDescent="0.25">
      <c r="A639" s="17"/>
      <c r="B639" s="18"/>
      <c r="C639" s="17"/>
      <c r="D639" s="158"/>
      <c r="E639" s="18"/>
      <c r="F639" s="17"/>
      <c r="G639" s="17"/>
      <c r="H639" s="152"/>
      <c r="I639" s="159"/>
      <c r="J639" s="159"/>
      <c r="K639" s="167"/>
      <c r="L639" s="159"/>
      <c r="M639" s="159"/>
      <c r="N639" s="167"/>
      <c r="O639" s="168"/>
      <c r="P639" s="154"/>
      <c r="Q639" s="159"/>
      <c r="R639" s="159"/>
      <c r="S639" s="153"/>
      <c r="T639" s="154"/>
      <c r="U639" s="159"/>
      <c r="V639" s="159"/>
      <c r="W639" s="159"/>
      <c r="X639" s="159"/>
      <c r="Y639" s="159"/>
      <c r="Z639" s="168"/>
      <c r="AA639" s="159"/>
      <c r="AB639" s="153"/>
      <c r="AC639" s="153"/>
      <c r="AD639" s="159"/>
      <c r="AE639" s="155"/>
      <c r="AF639" s="155"/>
      <c r="AG639" s="156"/>
      <c r="AH639" s="156"/>
      <c r="AI639" s="156"/>
      <c r="AJ639" s="156"/>
      <c r="AK639" s="157"/>
      <c r="AL639" s="157"/>
      <c r="AM639" s="157"/>
      <c r="AN639" s="156"/>
      <c r="AO639" s="156"/>
      <c r="AP639" s="156"/>
      <c r="AQ639" s="156"/>
    </row>
    <row r="640" spans="1:43" s="64" customFormat="1" ht="30.75" customHeight="1" x14ac:dyDescent="0.25">
      <c r="A640" s="17"/>
      <c r="B640" s="18"/>
      <c r="C640" s="17"/>
      <c r="D640" s="158"/>
      <c r="E640" s="18"/>
      <c r="F640" s="17"/>
      <c r="G640" s="17"/>
      <c r="H640" s="152"/>
      <c r="I640" s="159"/>
      <c r="J640" s="159"/>
      <c r="K640" s="167"/>
      <c r="L640" s="159"/>
      <c r="M640" s="159"/>
      <c r="N640" s="167"/>
      <c r="O640" s="168"/>
      <c r="P640" s="154"/>
      <c r="Q640" s="159"/>
      <c r="R640" s="159"/>
      <c r="S640" s="153"/>
      <c r="T640" s="154"/>
      <c r="U640" s="159"/>
      <c r="V640" s="159"/>
      <c r="W640" s="159"/>
      <c r="X640" s="159"/>
      <c r="Y640" s="159"/>
      <c r="Z640" s="168"/>
      <c r="AA640" s="159"/>
      <c r="AB640" s="153"/>
      <c r="AC640" s="153"/>
      <c r="AD640" s="159"/>
      <c r="AE640" s="155"/>
      <c r="AF640" s="155"/>
      <c r="AG640" s="156"/>
      <c r="AH640" s="156"/>
      <c r="AI640" s="156"/>
      <c r="AJ640" s="156"/>
      <c r="AK640" s="157"/>
      <c r="AL640" s="157"/>
      <c r="AM640" s="157"/>
      <c r="AN640" s="156"/>
      <c r="AO640" s="156"/>
      <c r="AP640" s="156"/>
      <c r="AQ640" s="156"/>
    </row>
    <row r="641" spans="1:43" s="64" customFormat="1" ht="30.75" customHeight="1" x14ac:dyDescent="0.25">
      <c r="A641" s="17"/>
      <c r="B641" s="18"/>
      <c r="C641" s="17"/>
      <c r="D641" s="158"/>
      <c r="E641" s="18"/>
      <c r="F641" s="17"/>
      <c r="G641" s="17"/>
      <c r="H641" s="152"/>
      <c r="I641" s="159"/>
      <c r="J641" s="159"/>
      <c r="K641" s="167"/>
      <c r="L641" s="159"/>
      <c r="M641" s="159"/>
      <c r="N641" s="167"/>
      <c r="O641" s="168"/>
      <c r="P641" s="154"/>
      <c r="Q641" s="159"/>
      <c r="R641" s="159"/>
      <c r="S641" s="153"/>
      <c r="T641" s="154"/>
      <c r="U641" s="159"/>
      <c r="V641" s="159"/>
      <c r="W641" s="159"/>
      <c r="X641" s="159"/>
      <c r="Y641" s="159"/>
      <c r="Z641" s="168"/>
      <c r="AA641" s="159"/>
      <c r="AB641" s="153"/>
      <c r="AC641" s="153"/>
      <c r="AD641" s="159"/>
      <c r="AE641" s="155"/>
      <c r="AF641" s="155"/>
      <c r="AG641" s="156"/>
      <c r="AH641" s="156"/>
      <c r="AI641" s="156"/>
      <c r="AJ641" s="156"/>
      <c r="AK641" s="157"/>
      <c r="AL641" s="157"/>
      <c r="AM641" s="157"/>
      <c r="AN641" s="156"/>
      <c r="AO641" s="156"/>
      <c r="AP641" s="156"/>
      <c r="AQ641" s="156"/>
    </row>
    <row r="642" spans="1:43" s="64" customFormat="1" ht="30.75" customHeight="1" x14ac:dyDescent="0.25">
      <c r="A642" s="17"/>
      <c r="B642" s="18"/>
      <c r="C642" s="17"/>
      <c r="D642" s="158"/>
      <c r="E642" s="18"/>
      <c r="F642" s="17"/>
      <c r="G642" s="17"/>
      <c r="H642" s="152"/>
      <c r="I642" s="159"/>
      <c r="J642" s="159"/>
      <c r="K642" s="167"/>
      <c r="L642" s="159"/>
      <c r="M642" s="159"/>
      <c r="N642" s="167"/>
      <c r="O642" s="168"/>
      <c r="P642" s="154"/>
      <c r="Q642" s="159"/>
      <c r="R642" s="159"/>
      <c r="S642" s="153"/>
      <c r="T642" s="154"/>
      <c r="U642" s="159"/>
      <c r="V642" s="159"/>
      <c r="W642" s="159"/>
      <c r="X642" s="159"/>
      <c r="Y642" s="159"/>
      <c r="Z642" s="168"/>
      <c r="AA642" s="159"/>
      <c r="AB642" s="153"/>
      <c r="AC642" s="153"/>
      <c r="AD642" s="159"/>
      <c r="AE642" s="155"/>
      <c r="AF642" s="155"/>
      <c r="AG642" s="156"/>
      <c r="AH642" s="156"/>
      <c r="AI642" s="156"/>
      <c r="AJ642" s="156"/>
      <c r="AK642" s="157"/>
      <c r="AL642" s="157"/>
      <c r="AM642" s="157"/>
      <c r="AN642" s="156"/>
      <c r="AO642" s="156"/>
      <c r="AP642" s="156"/>
      <c r="AQ642" s="156"/>
    </row>
    <row r="643" spans="1:43" s="64" customFormat="1" ht="30.75" customHeight="1" x14ac:dyDescent="0.25">
      <c r="A643" s="17"/>
      <c r="B643" s="18"/>
      <c r="C643" s="17"/>
      <c r="D643" s="158"/>
      <c r="E643" s="18"/>
      <c r="F643" s="17"/>
      <c r="G643" s="17"/>
      <c r="H643" s="152"/>
      <c r="I643" s="159"/>
      <c r="J643" s="159"/>
      <c r="K643" s="167"/>
      <c r="L643" s="159"/>
      <c r="M643" s="159"/>
      <c r="N643" s="167"/>
      <c r="O643" s="168"/>
      <c r="P643" s="154"/>
      <c r="Q643" s="159"/>
      <c r="R643" s="159"/>
      <c r="S643" s="153"/>
      <c r="T643" s="154"/>
      <c r="U643" s="159"/>
      <c r="V643" s="159"/>
      <c r="W643" s="159"/>
      <c r="X643" s="159"/>
      <c r="Y643" s="159"/>
      <c r="Z643" s="168"/>
      <c r="AA643" s="159"/>
      <c r="AB643" s="153"/>
      <c r="AC643" s="153"/>
      <c r="AD643" s="159"/>
      <c r="AE643" s="155"/>
      <c r="AF643" s="155"/>
      <c r="AG643" s="156"/>
      <c r="AH643" s="156"/>
      <c r="AI643" s="156"/>
      <c r="AJ643" s="156"/>
      <c r="AK643" s="157"/>
      <c r="AL643" s="157"/>
      <c r="AM643" s="157"/>
      <c r="AN643" s="156"/>
      <c r="AO643" s="156"/>
      <c r="AP643" s="156"/>
      <c r="AQ643" s="156"/>
    </row>
    <row r="644" spans="1:43" s="64" customFormat="1" ht="30.75" customHeight="1" x14ac:dyDescent="0.25">
      <c r="A644" s="17"/>
      <c r="B644" s="18"/>
      <c r="C644" s="17"/>
      <c r="D644" s="158"/>
      <c r="E644" s="18"/>
      <c r="F644" s="17"/>
      <c r="G644" s="17"/>
      <c r="H644" s="152"/>
      <c r="I644" s="159"/>
      <c r="J644" s="159"/>
      <c r="K644" s="167"/>
      <c r="L644" s="159"/>
      <c r="M644" s="159"/>
      <c r="N644" s="167"/>
      <c r="O644" s="168"/>
      <c r="P644" s="154"/>
      <c r="Q644" s="159"/>
      <c r="R644" s="159"/>
      <c r="S644" s="153"/>
      <c r="T644" s="154"/>
      <c r="U644" s="159"/>
      <c r="V644" s="159"/>
      <c r="W644" s="159"/>
      <c r="X644" s="159"/>
      <c r="Y644" s="159"/>
      <c r="Z644" s="168"/>
      <c r="AA644" s="159"/>
      <c r="AB644" s="153"/>
      <c r="AC644" s="153"/>
      <c r="AD644" s="159"/>
      <c r="AE644" s="155"/>
      <c r="AF644" s="155"/>
      <c r="AG644" s="156"/>
      <c r="AH644" s="156"/>
      <c r="AI644" s="156"/>
      <c r="AJ644" s="156"/>
      <c r="AK644" s="157"/>
      <c r="AL644" s="157"/>
      <c r="AM644" s="157"/>
      <c r="AN644" s="156"/>
      <c r="AO644" s="156"/>
      <c r="AP644" s="156"/>
      <c r="AQ644" s="156"/>
    </row>
    <row r="645" spans="1:43" s="64" customFormat="1" ht="30.75" customHeight="1" x14ac:dyDescent="0.25">
      <c r="A645" s="17"/>
      <c r="B645" s="18"/>
      <c r="C645" s="17"/>
      <c r="D645" s="158"/>
      <c r="E645" s="18"/>
      <c r="F645" s="17"/>
      <c r="G645" s="17"/>
      <c r="H645" s="152"/>
      <c r="I645" s="159"/>
      <c r="J645" s="159"/>
      <c r="K645" s="167"/>
      <c r="L645" s="159"/>
      <c r="M645" s="159"/>
      <c r="N645" s="167"/>
      <c r="O645" s="168"/>
      <c r="P645" s="154"/>
      <c r="Q645" s="159"/>
      <c r="R645" s="159"/>
      <c r="S645" s="153"/>
      <c r="T645" s="154"/>
      <c r="U645" s="159"/>
      <c r="V645" s="159"/>
      <c r="W645" s="159"/>
      <c r="X645" s="159"/>
      <c r="Y645" s="159"/>
      <c r="Z645" s="168"/>
      <c r="AA645" s="159"/>
      <c r="AB645" s="153"/>
      <c r="AC645" s="153"/>
      <c r="AD645" s="159"/>
      <c r="AE645" s="155"/>
      <c r="AF645" s="155"/>
      <c r="AG645" s="156"/>
      <c r="AH645" s="156"/>
      <c r="AI645" s="156"/>
      <c r="AJ645" s="156"/>
      <c r="AK645" s="157"/>
      <c r="AL645" s="157"/>
      <c r="AM645" s="157"/>
      <c r="AN645" s="156"/>
      <c r="AO645" s="156"/>
      <c r="AP645" s="156"/>
      <c r="AQ645" s="156"/>
    </row>
    <row r="646" spans="1:43" s="64" customFormat="1" ht="30.75" customHeight="1" x14ac:dyDescent="0.25">
      <c r="A646" s="17"/>
      <c r="B646" s="18"/>
      <c r="C646" s="17"/>
      <c r="D646" s="158"/>
      <c r="E646" s="18"/>
      <c r="F646" s="17"/>
      <c r="G646" s="17"/>
      <c r="H646" s="152"/>
      <c r="I646" s="159"/>
      <c r="J646" s="159"/>
      <c r="K646" s="167"/>
      <c r="L646" s="159"/>
      <c r="M646" s="159"/>
      <c r="N646" s="167"/>
      <c r="O646" s="168"/>
      <c r="P646" s="154"/>
      <c r="Q646" s="159"/>
      <c r="R646" s="159"/>
      <c r="S646" s="153"/>
      <c r="T646" s="154"/>
      <c r="U646" s="159"/>
      <c r="V646" s="159"/>
      <c r="W646" s="159"/>
      <c r="X646" s="159"/>
      <c r="Y646" s="159"/>
      <c r="Z646" s="168"/>
      <c r="AA646" s="159"/>
      <c r="AB646" s="153"/>
      <c r="AC646" s="153"/>
      <c r="AD646" s="159"/>
      <c r="AE646" s="155"/>
      <c r="AF646" s="155"/>
      <c r="AG646" s="156"/>
      <c r="AH646" s="156"/>
      <c r="AI646" s="156"/>
      <c r="AJ646" s="156"/>
      <c r="AK646" s="157"/>
      <c r="AL646" s="157"/>
      <c r="AM646" s="157"/>
      <c r="AN646" s="156"/>
      <c r="AO646" s="156"/>
      <c r="AP646" s="156"/>
      <c r="AQ646" s="156"/>
    </row>
    <row r="647" spans="1:43" s="64" customFormat="1" ht="30.75" customHeight="1" x14ac:dyDescent="0.25">
      <c r="A647" s="17"/>
      <c r="B647" s="18"/>
      <c r="C647" s="17"/>
      <c r="D647" s="158"/>
      <c r="E647" s="18"/>
      <c r="F647" s="17"/>
      <c r="G647" s="17"/>
      <c r="H647" s="152"/>
      <c r="I647" s="159"/>
      <c r="J647" s="159"/>
      <c r="K647" s="167"/>
      <c r="L647" s="159"/>
      <c r="M647" s="159"/>
      <c r="N647" s="167"/>
      <c r="O647" s="168"/>
      <c r="P647" s="154"/>
      <c r="Q647" s="159"/>
      <c r="R647" s="159"/>
      <c r="S647" s="153"/>
      <c r="T647" s="154"/>
      <c r="U647" s="159"/>
      <c r="V647" s="159"/>
      <c r="W647" s="159"/>
      <c r="X647" s="159"/>
      <c r="Y647" s="159"/>
      <c r="Z647" s="168"/>
      <c r="AA647" s="159"/>
      <c r="AB647" s="153"/>
      <c r="AC647" s="153"/>
      <c r="AD647" s="159"/>
      <c r="AE647" s="155"/>
      <c r="AF647" s="155"/>
      <c r="AG647" s="156"/>
      <c r="AH647" s="156"/>
      <c r="AI647" s="156"/>
      <c r="AJ647" s="156"/>
      <c r="AK647" s="157"/>
      <c r="AL647" s="157"/>
      <c r="AM647" s="157"/>
      <c r="AN647" s="156"/>
      <c r="AO647" s="156"/>
      <c r="AP647" s="156"/>
      <c r="AQ647" s="156"/>
    </row>
    <row r="648" spans="1:43" s="64" customFormat="1" ht="30.75" customHeight="1" x14ac:dyDescent="0.25">
      <c r="A648" s="17"/>
      <c r="B648" s="18"/>
      <c r="C648" s="17"/>
      <c r="D648" s="158"/>
      <c r="E648" s="18"/>
      <c r="F648" s="17"/>
      <c r="G648" s="17"/>
      <c r="H648" s="152"/>
      <c r="I648" s="159"/>
      <c r="J648" s="159"/>
      <c r="K648" s="167"/>
      <c r="L648" s="159"/>
      <c r="M648" s="159"/>
      <c r="N648" s="167"/>
      <c r="O648" s="168"/>
      <c r="P648" s="154"/>
      <c r="Q648" s="159"/>
      <c r="R648" s="159"/>
      <c r="S648" s="153"/>
      <c r="T648" s="154"/>
      <c r="U648" s="159"/>
      <c r="V648" s="159"/>
      <c r="W648" s="159"/>
      <c r="X648" s="159"/>
      <c r="Y648" s="159"/>
      <c r="Z648" s="168"/>
      <c r="AA648" s="159"/>
      <c r="AB648" s="153"/>
      <c r="AC648" s="153"/>
      <c r="AD648" s="159"/>
      <c r="AE648" s="155"/>
      <c r="AF648" s="155"/>
      <c r="AG648" s="156"/>
      <c r="AH648" s="156"/>
      <c r="AI648" s="156"/>
      <c r="AJ648" s="156"/>
      <c r="AK648" s="157"/>
      <c r="AL648" s="157"/>
      <c r="AM648" s="157"/>
      <c r="AN648" s="156"/>
      <c r="AO648" s="156"/>
      <c r="AP648" s="156"/>
      <c r="AQ648" s="156"/>
    </row>
    <row r="649" spans="1:43" s="64" customFormat="1" ht="30.75" customHeight="1" x14ac:dyDescent="0.25">
      <c r="A649" s="17"/>
      <c r="B649" s="18"/>
      <c r="C649" s="17"/>
      <c r="D649" s="158"/>
      <c r="E649" s="18"/>
      <c r="F649" s="17"/>
      <c r="G649" s="17"/>
      <c r="H649" s="152"/>
      <c r="I649" s="159"/>
      <c r="J649" s="159"/>
      <c r="K649" s="167"/>
      <c r="L649" s="159"/>
      <c r="M649" s="159"/>
      <c r="N649" s="167"/>
      <c r="O649" s="168"/>
      <c r="P649" s="154"/>
      <c r="Q649" s="159"/>
      <c r="R649" s="159"/>
      <c r="S649" s="153"/>
      <c r="T649" s="154"/>
      <c r="U649" s="159"/>
      <c r="V649" s="159"/>
      <c r="W649" s="159"/>
      <c r="X649" s="159"/>
      <c r="Y649" s="159"/>
      <c r="Z649" s="168"/>
      <c r="AA649" s="159"/>
      <c r="AB649" s="153"/>
      <c r="AC649" s="153"/>
      <c r="AD649" s="159"/>
      <c r="AE649" s="155"/>
      <c r="AF649" s="155"/>
      <c r="AG649" s="156"/>
      <c r="AH649" s="156"/>
      <c r="AI649" s="156"/>
      <c r="AJ649" s="156"/>
      <c r="AK649" s="157"/>
      <c r="AL649" s="157"/>
      <c r="AM649" s="157"/>
      <c r="AN649" s="156"/>
      <c r="AO649" s="156"/>
      <c r="AP649" s="156"/>
      <c r="AQ649" s="156"/>
    </row>
    <row r="650" spans="1:43" s="64" customFormat="1" ht="30.75" customHeight="1" x14ac:dyDescent="0.25">
      <c r="A650" s="17"/>
      <c r="B650" s="18"/>
      <c r="C650" s="17"/>
      <c r="D650" s="158"/>
      <c r="E650" s="18"/>
      <c r="F650" s="17"/>
      <c r="G650" s="17"/>
      <c r="H650" s="152"/>
      <c r="I650" s="159"/>
      <c r="J650" s="159"/>
      <c r="K650" s="167"/>
      <c r="L650" s="159"/>
      <c r="M650" s="159"/>
      <c r="N650" s="167"/>
      <c r="O650" s="168"/>
      <c r="P650" s="154"/>
      <c r="Q650" s="159"/>
      <c r="R650" s="159"/>
      <c r="S650" s="153"/>
      <c r="T650" s="154"/>
      <c r="U650" s="159"/>
      <c r="V650" s="159"/>
      <c r="W650" s="159"/>
      <c r="X650" s="159"/>
      <c r="Y650" s="159"/>
      <c r="Z650" s="168"/>
      <c r="AA650" s="159"/>
      <c r="AB650" s="153"/>
      <c r="AC650" s="153"/>
      <c r="AD650" s="159"/>
      <c r="AE650" s="155"/>
      <c r="AF650" s="155"/>
      <c r="AG650" s="156"/>
      <c r="AH650" s="156"/>
      <c r="AI650" s="156"/>
      <c r="AJ650" s="156"/>
      <c r="AK650" s="157"/>
      <c r="AL650" s="157"/>
      <c r="AM650" s="157"/>
      <c r="AN650" s="156"/>
      <c r="AO650" s="156"/>
      <c r="AP650" s="156"/>
      <c r="AQ650" s="156"/>
    </row>
    <row r="651" spans="1:43" s="64" customFormat="1" ht="30.75" customHeight="1" x14ac:dyDescent="0.25">
      <c r="A651" s="17"/>
      <c r="B651" s="18"/>
      <c r="C651" s="17"/>
      <c r="D651" s="158"/>
      <c r="E651" s="18"/>
      <c r="F651" s="17"/>
      <c r="G651" s="17"/>
      <c r="H651" s="152"/>
      <c r="I651" s="159"/>
      <c r="J651" s="159"/>
      <c r="K651" s="167"/>
      <c r="L651" s="159"/>
      <c r="M651" s="159"/>
      <c r="N651" s="167"/>
      <c r="O651" s="168"/>
      <c r="P651" s="154"/>
      <c r="Q651" s="159"/>
      <c r="R651" s="159"/>
      <c r="S651" s="153"/>
      <c r="T651" s="154"/>
      <c r="U651" s="159"/>
      <c r="V651" s="159"/>
      <c r="W651" s="159"/>
      <c r="X651" s="159"/>
      <c r="Y651" s="159"/>
      <c r="Z651" s="168"/>
      <c r="AA651" s="159"/>
      <c r="AB651" s="153"/>
      <c r="AC651" s="153"/>
      <c r="AD651" s="159"/>
      <c r="AE651" s="155"/>
      <c r="AF651" s="155"/>
      <c r="AG651" s="156"/>
      <c r="AH651" s="156"/>
      <c r="AI651" s="156"/>
      <c r="AJ651" s="156"/>
      <c r="AK651" s="157"/>
      <c r="AL651" s="157"/>
      <c r="AM651" s="157"/>
      <c r="AN651" s="156"/>
      <c r="AO651" s="156"/>
      <c r="AP651" s="156"/>
      <c r="AQ651" s="156"/>
    </row>
    <row r="652" spans="1:43" s="64" customFormat="1" ht="30.75" customHeight="1" x14ac:dyDescent="0.25">
      <c r="A652" s="17"/>
      <c r="B652" s="18"/>
      <c r="C652" s="17"/>
      <c r="D652" s="158"/>
      <c r="E652" s="18"/>
      <c r="F652" s="17"/>
      <c r="G652" s="17"/>
      <c r="H652" s="152"/>
      <c r="I652" s="159"/>
      <c r="J652" s="159"/>
      <c r="K652" s="167"/>
      <c r="L652" s="159"/>
      <c r="M652" s="159"/>
      <c r="N652" s="167"/>
      <c r="O652" s="168"/>
      <c r="P652" s="154"/>
      <c r="Q652" s="159"/>
      <c r="R652" s="159"/>
      <c r="S652" s="153"/>
      <c r="T652" s="154"/>
      <c r="U652" s="159"/>
      <c r="V652" s="159"/>
      <c r="W652" s="159"/>
      <c r="X652" s="159"/>
      <c r="Y652" s="159"/>
      <c r="Z652" s="168"/>
      <c r="AA652" s="159"/>
      <c r="AB652" s="153"/>
      <c r="AC652" s="153"/>
      <c r="AD652" s="159"/>
      <c r="AE652" s="155"/>
      <c r="AF652" s="155"/>
      <c r="AG652" s="156"/>
      <c r="AH652" s="156"/>
      <c r="AI652" s="156"/>
      <c r="AJ652" s="156"/>
      <c r="AK652" s="157"/>
      <c r="AL652" s="157"/>
      <c r="AM652" s="157"/>
      <c r="AN652" s="156"/>
      <c r="AO652" s="156"/>
      <c r="AP652" s="156"/>
      <c r="AQ652" s="156"/>
    </row>
    <row r="653" spans="1:43" s="64" customFormat="1" ht="30.75" customHeight="1" x14ac:dyDescent="0.25">
      <c r="A653" s="17"/>
      <c r="B653" s="18"/>
      <c r="C653" s="17"/>
      <c r="D653" s="158"/>
      <c r="E653" s="18"/>
      <c r="F653" s="17"/>
      <c r="G653" s="17"/>
      <c r="H653" s="152"/>
      <c r="I653" s="159"/>
      <c r="J653" s="159"/>
      <c r="K653" s="167"/>
      <c r="L653" s="159"/>
      <c r="M653" s="159"/>
      <c r="N653" s="167"/>
      <c r="O653" s="168"/>
      <c r="P653" s="154"/>
      <c r="Q653" s="159"/>
      <c r="R653" s="159"/>
      <c r="S653" s="153"/>
      <c r="T653" s="154"/>
      <c r="U653" s="159"/>
      <c r="V653" s="159"/>
      <c r="W653" s="159"/>
      <c r="X653" s="159"/>
      <c r="Y653" s="159"/>
      <c r="Z653" s="168"/>
      <c r="AA653" s="159"/>
      <c r="AB653" s="153"/>
      <c r="AC653" s="153"/>
      <c r="AD653" s="159"/>
      <c r="AE653" s="155"/>
      <c r="AF653" s="155"/>
      <c r="AG653" s="156"/>
      <c r="AH653" s="156"/>
      <c r="AI653" s="156"/>
      <c r="AJ653" s="156"/>
      <c r="AK653" s="157"/>
      <c r="AL653" s="157"/>
      <c r="AM653" s="157"/>
      <c r="AN653" s="156"/>
      <c r="AO653" s="156"/>
      <c r="AP653" s="156"/>
      <c r="AQ653" s="156"/>
    </row>
    <row r="654" spans="1:43" s="64" customFormat="1" ht="30.75" customHeight="1" x14ac:dyDescent="0.25">
      <c r="A654" s="17"/>
      <c r="B654" s="18"/>
      <c r="C654" s="17"/>
      <c r="D654" s="158"/>
      <c r="E654" s="18"/>
      <c r="F654" s="17"/>
      <c r="G654" s="17"/>
      <c r="H654" s="152"/>
      <c r="I654" s="159"/>
      <c r="J654" s="159"/>
      <c r="K654" s="167"/>
      <c r="L654" s="159"/>
      <c r="M654" s="159"/>
      <c r="N654" s="167"/>
      <c r="O654" s="168"/>
      <c r="P654" s="154"/>
      <c r="Q654" s="159"/>
      <c r="R654" s="159"/>
      <c r="S654" s="153"/>
      <c r="T654" s="154"/>
      <c r="U654" s="159"/>
      <c r="V654" s="159"/>
      <c r="W654" s="159"/>
      <c r="X654" s="159"/>
      <c r="Y654" s="159"/>
      <c r="Z654" s="168"/>
      <c r="AA654" s="159"/>
      <c r="AB654" s="153"/>
      <c r="AC654" s="153"/>
      <c r="AD654" s="159"/>
      <c r="AE654" s="155"/>
      <c r="AF654" s="155"/>
      <c r="AG654" s="156"/>
      <c r="AH654" s="156"/>
      <c r="AI654" s="156"/>
      <c r="AJ654" s="156"/>
      <c r="AK654" s="157"/>
      <c r="AL654" s="157"/>
      <c r="AM654" s="157"/>
      <c r="AN654" s="156"/>
      <c r="AO654" s="156"/>
      <c r="AP654" s="156"/>
      <c r="AQ654" s="156"/>
    </row>
    <row r="655" spans="1:43" s="64" customFormat="1" ht="30.75" customHeight="1" x14ac:dyDescent="0.25">
      <c r="A655" s="17"/>
      <c r="B655" s="18"/>
      <c r="C655" s="17"/>
      <c r="D655" s="158"/>
      <c r="E655" s="18"/>
      <c r="F655" s="17"/>
      <c r="G655" s="17"/>
      <c r="H655" s="152"/>
      <c r="I655" s="159"/>
      <c r="J655" s="159"/>
      <c r="K655" s="167"/>
      <c r="L655" s="159"/>
      <c r="M655" s="159"/>
      <c r="N655" s="167"/>
      <c r="O655" s="168"/>
      <c r="P655" s="154"/>
      <c r="Q655" s="159"/>
      <c r="R655" s="159"/>
      <c r="S655" s="153"/>
      <c r="T655" s="154"/>
      <c r="U655" s="159"/>
      <c r="V655" s="159"/>
      <c r="W655" s="159"/>
      <c r="X655" s="159"/>
      <c r="Y655" s="159"/>
      <c r="Z655" s="168"/>
      <c r="AA655" s="159"/>
      <c r="AB655" s="153"/>
      <c r="AC655" s="153"/>
      <c r="AD655" s="159"/>
      <c r="AE655" s="155"/>
      <c r="AF655" s="155"/>
      <c r="AG655" s="156"/>
      <c r="AH655" s="156"/>
      <c r="AI655" s="156"/>
      <c r="AJ655" s="156"/>
      <c r="AK655" s="157"/>
      <c r="AL655" s="157"/>
      <c r="AM655" s="157"/>
      <c r="AN655" s="156"/>
      <c r="AO655" s="156"/>
      <c r="AP655" s="156"/>
      <c r="AQ655" s="156"/>
    </row>
    <row r="656" spans="1:43" s="64" customFormat="1" ht="30.75" customHeight="1" x14ac:dyDescent="0.25">
      <c r="A656" s="17"/>
      <c r="B656" s="18"/>
      <c r="C656" s="17"/>
      <c r="D656" s="158"/>
      <c r="E656" s="18"/>
      <c r="F656" s="17"/>
      <c r="G656" s="17"/>
      <c r="H656" s="152"/>
      <c r="I656" s="159"/>
      <c r="J656" s="159"/>
      <c r="K656" s="167"/>
      <c r="L656" s="159"/>
      <c r="M656" s="159"/>
      <c r="N656" s="167"/>
      <c r="O656" s="168"/>
      <c r="P656" s="154"/>
      <c r="Q656" s="159"/>
      <c r="R656" s="159"/>
      <c r="S656" s="153"/>
      <c r="T656" s="154"/>
      <c r="U656" s="159"/>
      <c r="V656" s="159"/>
      <c r="W656" s="159"/>
      <c r="X656" s="159"/>
      <c r="Y656" s="159"/>
      <c r="Z656" s="168"/>
      <c r="AA656" s="159"/>
      <c r="AB656" s="153"/>
      <c r="AC656" s="153"/>
      <c r="AD656" s="159"/>
      <c r="AE656" s="155"/>
      <c r="AF656" s="155"/>
      <c r="AG656" s="156"/>
      <c r="AH656" s="156"/>
      <c r="AI656" s="156"/>
      <c r="AJ656" s="156"/>
      <c r="AK656" s="157"/>
      <c r="AL656" s="157"/>
      <c r="AM656" s="157"/>
      <c r="AN656" s="156"/>
      <c r="AO656" s="156"/>
      <c r="AP656" s="156"/>
      <c r="AQ656" s="156"/>
    </row>
    <row r="657" spans="1:43" s="64" customFormat="1" ht="30.75" customHeight="1" x14ac:dyDescent="0.25">
      <c r="A657" s="17"/>
      <c r="B657" s="18"/>
      <c r="C657" s="17"/>
      <c r="D657" s="158"/>
      <c r="E657" s="18"/>
      <c r="F657" s="17"/>
      <c r="G657" s="17"/>
      <c r="H657" s="152"/>
      <c r="I657" s="159"/>
      <c r="J657" s="159"/>
      <c r="K657" s="167"/>
      <c r="L657" s="159"/>
      <c r="M657" s="159"/>
      <c r="N657" s="167"/>
      <c r="O657" s="168"/>
      <c r="P657" s="154"/>
      <c r="Q657" s="159"/>
      <c r="R657" s="159"/>
      <c r="S657" s="153"/>
      <c r="T657" s="154"/>
      <c r="U657" s="159"/>
      <c r="V657" s="159"/>
      <c r="W657" s="159"/>
      <c r="X657" s="159"/>
      <c r="Y657" s="159"/>
      <c r="Z657" s="168"/>
      <c r="AA657" s="159"/>
      <c r="AB657" s="153"/>
      <c r="AC657" s="153"/>
      <c r="AD657" s="159"/>
      <c r="AE657" s="155"/>
      <c r="AF657" s="155"/>
      <c r="AG657" s="156"/>
      <c r="AH657" s="156"/>
      <c r="AI657" s="156"/>
      <c r="AJ657" s="156"/>
      <c r="AK657" s="157"/>
      <c r="AL657" s="157"/>
      <c r="AM657" s="157"/>
      <c r="AN657" s="156"/>
      <c r="AO657" s="156"/>
      <c r="AP657" s="156"/>
      <c r="AQ657" s="156"/>
    </row>
    <row r="658" spans="1:43" s="64" customFormat="1" ht="30.75" customHeight="1" x14ac:dyDescent="0.25">
      <c r="A658" s="17"/>
      <c r="B658" s="18"/>
      <c r="C658" s="17"/>
      <c r="D658" s="158"/>
      <c r="E658" s="18"/>
      <c r="F658" s="17"/>
      <c r="G658" s="17"/>
      <c r="H658" s="152"/>
      <c r="I658" s="159"/>
      <c r="J658" s="159"/>
      <c r="K658" s="167"/>
      <c r="L658" s="159"/>
      <c r="M658" s="159"/>
      <c r="N658" s="167"/>
      <c r="O658" s="168"/>
      <c r="P658" s="154"/>
      <c r="Q658" s="159"/>
      <c r="R658" s="159"/>
      <c r="S658" s="153"/>
      <c r="T658" s="154"/>
      <c r="U658" s="159"/>
      <c r="V658" s="159"/>
      <c r="W658" s="159"/>
      <c r="X658" s="159"/>
      <c r="Y658" s="159"/>
      <c r="Z658" s="168"/>
      <c r="AA658" s="159"/>
      <c r="AB658" s="153"/>
      <c r="AC658" s="153"/>
      <c r="AD658" s="159"/>
      <c r="AE658" s="155"/>
      <c r="AF658" s="155"/>
      <c r="AG658" s="156"/>
      <c r="AH658" s="156"/>
      <c r="AI658" s="156"/>
      <c r="AJ658" s="156"/>
      <c r="AK658" s="157"/>
      <c r="AL658" s="157"/>
      <c r="AM658" s="157"/>
      <c r="AN658" s="156"/>
      <c r="AO658" s="156"/>
      <c r="AP658" s="156"/>
      <c r="AQ658" s="156"/>
    </row>
    <row r="659" spans="1:43" s="64" customFormat="1" ht="30.75" customHeight="1" x14ac:dyDescent="0.25">
      <c r="A659" s="17"/>
      <c r="B659" s="18"/>
      <c r="C659" s="17"/>
      <c r="D659" s="158"/>
      <c r="E659" s="18"/>
      <c r="F659" s="17"/>
      <c r="G659" s="17"/>
      <c r="H659" s="152"/>
      <c r="I659" s="159"/>
      <c r="J659" s="159"/>
      <c r="K659" s="167"/>
      <c r="L659" s="159"/>
      <c r="M659" s="159"/>
      <c r="N659" s="167"/>
      <c r="O659" s="168"/>
      <c r="P659" s="154"/>
      <c r="Q659" s="159"/>
      <c r="R659" s="159"/>
      <c r="S659" s="153"/>
      <c r="T659" s="154"/>
      <c r="U659" s="159"/>
      <c r="V659" s="159"/>
      <c r="W659" s="159"/>
      <c r="X659" s="159"/>
      <c r="Y659" s="159"/>
      <c r="Z659" s="168"/>
      <c r="AA659" s="159"/>
      <c r="AB659" s="153"/>
      <c r="AC659" s="153"/>
      <c r="AD659" s="159"/>
      <c r="AE659" s="155"/>
      <c r="AF659" s="155"/>
      <c r="AG659" s="156"/>
      <c r="AH659" s="156"/>
      <c r="AI659" s="156"/>
      <c r="AJ659" s="156"/>
      <c r="AK659" s="157"/>
      <c r="AL659" s="157"/>
      <c r="AM659" s="157"/>
      <c r="AN659" s="156"/>
      <c r="AO659" s="156"/>
      <c r="AP659" s="156"/>
      <c r="AQ659" s="156"/>
    </row>
    <row r="660" spans="1:43" s="64" customFormat="1" ht="30.75" customHeight="1" x14ac:dyDescent="0.25">
      <c r="A660" s="17"/>
      <c r="B660" s="18"/>
      <c r="C660" s="17"/>
      <c r="D660" s="158"/>
      <c r="E660" s="18"/>
      <c r="F660" s="17"/>
      <c r="G660" s="17"/>
      <c r="H660" s="152"/>
      <c r="I660" s="159"/>
      <c r="J660" s="159"/>
      <c r="K660" s="167"/>
      <c r="L660" s="159"/>
      <c r="M660" s="159"/>
      <c r="N660" s="167"/>
      <c r="O660" s="168"/>
      <c r="P660" s="154"/>
      <c r="Q660" s="159"/>
      <c r="R660" s="159"/>
      <c r="S660" s="153"/>
      <c r="T660" s="154"/>
      <c r="U660" s="159"/>
      <c r="V660" s="159"/>
      <c r="W660" s="159"/>
      <c r="X660" s="159"/>
      <c r="Y660" s="159"/>
      <c r="Z660" s="168"/>
      <c r="AA660" s="159"/>
      <c r="AB660" s="153"/>
      <c r="AC660" s="153"/>
      <c r="AD660" s="159"/>
      <c r="AE660" s="155"/>
      <c r="AF660" s="155"/>
      <c r="AG660" s="156"/>
      <c r="AH660" s="156"/>
      <c r="AI660" s="156"/>
      <c r="AJ660" s="156"/>
      <c r="AK660" s="157"/>
      <c r="AL660" s="157"/>
      <c r="AM660" s="157"/>
      <c r="AN660" s="156"/>
      <c r="AO660" s="156"/>
      <c r="AP660" s="156"/>
      <c r="AQ660" s="156"/>
    </row>
    <row r="661" spans="1:43" s="64" customFormat="1" ht="30.75" customHeight="1" x14ac:dyDescent="0.25">
      <c r="A661" s="17"/>
      <c r="B661" s="18"/>
      <c r="C661" s="17"/>
      <c r="D661" s="158"/>
      <c r="E661" s="18"/>
      <c r="F661" s="17"/>
      <c r="G661" s="17"/>
      <c r="H661" s="152"/>
      <c r="I661" s="159"/>
      <c r="J661" s="159"/>
      <c r="K661" s="167"/>
      <c r="L661" s="159"/>
      <c r="M661" s="159"/>
      <c r="N661" s="167"/>
      <c r="O661" s="168"/>
      <c r="P661" s="154"/>
      <c r="Q661" s="159"/>
      <c r="R661" s="159"/>
      <c r="S661" s="153"/>
      <c r="T661" s="154"/>
      <c r="U661" s="159"/>
      <c r="V661" s="159"/>
      <c r="W661" s="159"/>
      <c r="X661" s="159"/>
      <c r="Y661" s="159"/>
      <c r="Z661" s="168"/>
      <c r="AA661" s="159"/>
      <c r="AB661" s="153"/>
      <c r="AC661" s="153"/>
      <c r="AD661" s="159"/>
      <c r="AE661" s="155"/>
      <c r="AF661" s="155"/>
      <c r="AG661" s="156"/>
      <c r="AH661" s="156"/>
      <c r="AI661" s="156"/>
      <c r="AJ661" s="156"/>
      <c r="AK661" s="157"/>
      <c r="AL661" s="157"/>
      <c r="AM661" s="157"/>
      <c r="AN661" s="156"/>
      <c r="AO661" s="156"/>
      <c r="AP661" s="156"/>
      <c r="AQ661" s="156"/>
    </row>
    <row r="662" spans="1:43" s="64" customFormat="1" ht="30.75" customHeight="1" x14ac:dyDescent="0.25">
      <c r="A662" s="17"/>
      <c r="B662" s="18"/>
      <c r="C662" s="17"/>
      <c r="D662" s="158"/>
      <c r="E662" s="18"/>
      <c r="F662" s="17"/>
      <c r="G662" s="17"/>
      <c r="H662" s="152"/>
      <c r="I662" s="159"/>
      <c r="J662" s="159"/>
      <c r="K662" s="167"/>
      <c r="L662" s="159"/>
      <c r="M662" s="159"/>
      <c r="N662" s="167"/>
      <c r="O662" s="168"/>
      <c r="P662" s="154"/>
      <c r="Q662" s="159"/>
      <c r="R662" s="159"/>
      <c r="S662" s="153"/>
      <c r="T662" s="154"/>
      <c r="U662" s="159"/>
      <c r="V662" s="159"/>
      <c r="W662" s="159"/>
      <c r="X662" s="159"/>
      <c r="Y662" s="159"/>
      <c r="Z662" s="168"/>
      <c r="AA662" s="159"/>
      <c r="AB662" s="153"/>
      <c r="AC662" s="153"/>
      <c r="AD662" s="159"/>
      <c r="AE662" s="155"/>
      <c r="AF662" s="155"/>
      <c r="AG662" s="156"/>
      <c r="AH662" s="156"/>
      <c r="AI662" s="156"/>
      <c r="AJ662" s="156"/>
      <c r="AK662" s="157"/>
      <c r="AL662" s="157"/>
      <c r="AM662" s="157"/>
      <c r="AN662" s="156"/>
      <c r="AO662" s="156"/>
      <c r="AP662" s="156"/>
      <c r="AQ662" s="156"/>
    </row>
    <row r="663" spans="1:43" s="64" customFormat="1" ht="30.75" customHeight="1" x14ac:dyDescent="0.25">
      <c r="A663" s="17"/>
      <c r="B663" s="18"/>
      <c r="C663" s="17"/>
      <c r="D663" s="158"/>
      <c r="E663" s="18"/>
      <c r="F663" s="17"/>
      <c r="G663" s="17"/>
      <c r="H663" s="152"/>
      <c r="I663" s="159"/>
      <c r="J663" s="159"/>
      <c r="K663" s="167"/>
      <c r="L663" s="159"/>
      <c r="M663" s="159"/>
      <c r="N663" s="167"/>
      <c r="O663" s="168"/>
      <c r="P663" s="154"/>
      <c r="Q663" s="159"/>
      <c r="R663" s="159"/>
      <c r="S663" s="153"/>
      <c r="T663" s="154"/>
      <c r="U663" s="159"/>
      <c r="V663" s="159"/>
      <c r="W663" s="159"/>
      <c r="X663" s="159"/>
      <c r="Y663" s="159"/>
      <c r="Z663" s="168"/>
      <c r="AA663" s="159"/>
      <c r="AB663" s="153"/>
      <c r="AC663" s="153"/>
      <c r="AD663" s="159"/>
      <c r="AE663" s="155"/>
      <c r="AF663" s="155"/>
      <c r="AG663" s="156"/>
      <c r="AH663" s="156"/>
      <c r="AI663" s="156"/>
      <c r="AJ663" s="156"/>
      <c r="AK663" s="157"/>
      <c r="AL663" s="157"/>
      <c r="AM663" s="157"/>
      <c r="AN663" s="156"/>
      <c r="AO663" s="156"/>
      <c r="AP663" s="156"/>
      <c r="AQ663" s="156"/>
    </row>
    <row r="664" spans="1:43" s="64" customFormat="1" ht="30.75" customHeight="1" x14ac:dyDescent="0.25">
      <c r="A664" s="17"/>
      <c r="B664" s="18"/>
      <c r="C664" s="17"/>
      <c r="D664" s="158"/>
      <c r="E664" s="18"/>
      <c r="F664" s="17"/>
      <c r="G664" s="17"/>
      <c r="H664" s="152"/>
      <c r="I664" s="159"/>
      <c r="J664" s="159"/>
      <c r="K664" s="167"/>
      <c r="L664" s="159"/>
      <c r="M664" s="159"/>
      <c r="N664" s="167"/>
      <c r="O664" s="168"/>
      <c r="P664" s="154"/>
      <c r="Q664" s="159"/>
      <c r="R664" s="159"/>
      <c r="S664" s="153"/>
      <c r="T664" s="154"/>
      <c r="U664" s="159"/>
      <c r="V664" s="159"/>
      <c r="W664" s="159"/>
      <c r="X664" s="159"/>
      <c r="Y664" s="159"/>
      <c r="Z664" s="168"/>
      <c r="AA664" s="159"/>
      <c r="AB664" s="153"/>
      <c r="AC664" s="153"/>
      <c r="AD664" s="159"/>
      <c r="AE664" s="155"/>
      <c r="AF664" s="155"/>
      <c r="AG664" s="156"/>
      <c r="AH664" s="156"/>
      <c r="AI664" s="156"/>
      <c r="AJ664" s="156"/>
      <c r="AK664" s="157"/>
      <c r="AL664" s="157"/>
      <c r="AM664" s="157"/>
      <c r="AN664" s="156"/>
      <c r="AO664" s="156"/>
      <c r="AP664" s="156"/>
      <c r="AQ664" s="156"/>
    </row>
    <row r="665" spans="1:43" s="64" customFormat="1" ht="30.75" customHeight="1" x14ac:dyDescent="0.25">
      <c r="A665" s="17"/>
      <c r="B665" s="18"/>
      <c r="C665" s="17"/>
      <c r="D665" s="158"/>
      <c r="E665" s="18"/>
      <c r="F665" s="17"/>
      <c r="G665" s="17"/>
      <c r="H665" s="152"/>
      <c r="I665" s="159"/>
      <c r="J665" s="159"/>
      <c r="K665" s="167"/>
      <c r="L665" s="159"/>
      <c r="M665" s="159"/>
      <c r="N665" s="167"/>
      <c r="O665" s="168"/>
      <c r="P665" s="154"/>
      <c r="Q665" s="159"/>
      <c r="R665" s="159"/>
      <c r="S665" s="153"/>
      <c r="T665" s="154"/>
      <c r="U665" s="159"/>
      <c r="V665" s="159"/>
      <c r="W665" s="159"/>
      <c r="X665" s="159"/>
      <c r="Y665" s="159"/>
      <c r="Z665" s="168"/>
      <c r="AA665" s="159"/>
      <c r="AB665" s="153"/>
      <c r="AC665" s="153"/>
      <c r="AD665" s="159"/>
      <c r="AE665" s="155"/>
      <c r="AF665" s="155"/>
      <c r="AG665" s="156"/>
      <c r="AH665" s="156"/>
      <c r="AI665" s="156"/>
      <c r="AJ665" s="156"/>
      <c r="AK665" s="157"/>
      <c r="AL665" s="157"/>
      <c r="AM665" s="157"/>
      <c r="AN665" s="156"/>
      <c r="AO665" s="156"/>
      <c r="AP665" s="156"/>
      <c r="AQ665" s="156"/>
    </row>
    <row r="666" spans="1:43" s="64" customFormat="1" ht="30.75" customHeight="1" x14ac:dyDescent="0.25">
      <c r="A666" s="17"/>
      <c r="B666" s="18"/>
      <c r="C666" s="17"/>
      <c r="D666" s="158"/>
      <c r="E666" s="18"/>
      <c r="F666" s="17"/>
      <c r="G666" s="17"/>
      <c r="H666" s="152"/>
      <c r="I666" s="159"/>
      <c r="J666" s="159"/>
      <c r="K666" s="167"/>
      <c r="L666" s="159"/>
      <c r="M666" s="159"/>
      <c r="N666" s="167"/>
      <c r="O666" s="168"/>
      <c r="P666" s="154"/>
      <c r="Q666" s="159"/>
      <c r="R666" s="159"/>
      <c r="S666" s="153"/>
      <c r="T666" s="154"/>
      <c r="U666" s="159"/>
      <c r="V666" s="159"/>
      <c r="W666" s="159"/>
      <c r="X666" s="159"/>
      <c r="Y666" s="159"/>
      <c r="Z666" s="168"/>
      <c r="AA666" s="159"/>
      <c r="AB666" s="153"/>
      <c r="AC666" s="153"/>
      <c r="AD666" s="159"/>
      <c r="AE666" s="155"/>
      <c r="AF666" s="155"/>
      <c r="AG666" s="156"/>
      <c r="AH666" s="156"/>
      <c r="AI666" s="156"/>
      <c r="AJ666" s="156"/>
      <c r="AK666" s="157"/>
      <c r="AL666" s="157"/>
      <c r="AM666" s="157"/>
      <c r="AN666" s="156"/>
      <c r="AO666" s="156"/>
      <c r="AP666" s="156"/>
      <c r="AQ666" s="156"/>
    </row>
    <row r="667" spans="1:43" s="64" customFormat="1" ht="30.75" customHeight="1" x14ac:dyDescent="0.25">
      <c r="A667" s="17"/>
      <c r="B667" s="18"/>
      <c r="C667" s="17"/>
      <c r="D667" s="158"/>
      <c r="E667" s="18"/>
      <c r="F667" s="17"/>
      <c r="G667" s="17"/>
      <c r="H667" s="152"/>
      <c r="I667" s="159"/>
      <c r="J667" s="159"/>
      <c r="K667" s="167"/>
      <c r="L667" s="159"/>
      <c r="M667" s="159"/>
      <c r="N667" s="167"/>
      <c r="O667" s="168"/>
      <c r="P667" s="154"/>
      <c r="Q667" s="159"/>
      <c r="R667" s="159"/>
      <c r="S667" s="153"/>
      <c r="T667" s="154"/>
      <c r="U667" s="159"/>
      <c r="V667" s="159"/>
      <c r="W667" s="159"/>
      <c r="X667" s="159"/>
      <c r="Y667" s="159"/>
      <c r="Z667" s="168"/>
      <c r="AA667" s="159"/>
      <c r="AB667" s="153"/>
      <c r="AC667" s="153"/>
      <c r="AD667" s="159"/>
      <c r="AE667" s="155"/>
      <c r="AF667" s="155"/>
      <c r="AG667" s="156"/>
      <c r="AH667" s="156"/>
      <c r="AI667" s="156"/>
      <c r="AJ667" s="156"/>
      <c r="AK667" s="157"/>
      <c r="AL667" s="157"/>
      <c r="AM667" s="157"/>
      <c r="AN667" s="156"/>
      <c r="AO667" s="156"/>
      <c r="AP667" s="156"/>
      <c r="AQ667" s="156"/>
    </row>
    <row r="668" spans="1:43" s="64" customFormat="1" ht="30.75" customHeight="1" x14ac:dyDescent="0.25">
      <c r="A668" s="17"/>
      <c r="B668" s="18"/>
      <c r="C668" s="17"/>
      <c r="D668" s="158"/>
      <c r="E668" s="18"/>
      <c r="F668" s="17"/>
      <c r="G668" s="17"/>
      <c r="H668" s="152"/>
      <c r="I668" s="159"/>
      <c r="J668" s="159"/>
      <c r="K668" s="167"/>
      <c r="L668" s="159"/>
      <c r="M668" s="159"/>
      <c r="N668" s="167"/>
      <c r="O668" s="168"/>
      <c r="P668" s="154"/>
      <c r="Q668" s="159"/>
      <c r="R668" s="159"/>
      <c r="S668" s="153"/>
      <c r="T668" s="154"/>
      <c r="U668" s="159"/>
      <c r="V668" s="159"/>
      <c r="W668" s="159"/>
      <c r="X668" s="159"/>
      <c r="Y668" s="159"/>
      <c r="Z668" s="168"/>
      <c r="AA668" s="159"/>
      <c r="AB668" s="153"/>
      <c r="AC668" s="153"/>
      <c r="AD668" s="159"/>
      <c r="AE668" s="155"/>
      <c r="AF668" s="155"/>
      <c r="AG668" s="156"/>
      <c r="AH668" s="156"/>
      <c r="AI668" s="156"/>
      <c r="AJ668" s="156"/>
      <c r="AK668" s="157"/>
      <c r="AL668" s="157"/>
      <c r="AM668" s="157"/>
      <c r="AN668" s="156"/>
      <c r="AO668" s="156"/>
      <c r="AP668" s="156"/>
      <c r="AQ668" s="156"/>
    </row>
    <row r="669" spans="1:43" s="64" customFormat="1" ht="30.75" customHeight="1" x14ac:dyDescent="0.25">
      <c r="A669" s="17"/>
      <c r="B669" s="18"/>
      <c r="C669" s="17"/>
      <c r="D669" s="158"/>
      <c r="E669" s="18"/>
      <c r="F669" s="17"/>
      <c r="G669" s="17"/>
      <c r="H669" s="152"/>
      <c r="I669" s="159"/>
      <c r="J669" s="159"/>
      <c r="K669" s="167"/>
      <c r="L669" s="159"/>
      <c r="M669" s="159"/>
      <c r="N669" s="167"/>
      <c r="O669" s="168"/>
      <c r="P669" s="154"/>
      <c r="Q669" s="159"/>
      <c r="R669" s="159"/>
      <c r="S669" s="153"/>
      <c r="T669" s="154"/>
      <c r="U669" s="159"/>
      <c r="V669" s="159"/>
      <c r="W669" s="159"/>
      <c r="X669" s="159"/>
      <c r="Y669" s="159"/>
      <c r="Z669" s="168"/>
      <c r="AA669" s="159"/>
      <c r="AB669" s="153"/>
      <c r="AC669" s="153"/>
      <c r="AD669" s="159"/>
      <c r="AE669" s="155"/>
      <c r="AF669" s="155"/>
      <c r="AG669" s="156"/>
      <c r="AH669" s="156"/>
      <c r="AI669" s="156"/>
      <c r="AJ669" s="156"/>
      <c r="AK669" s="157"/>
      <c r="AL669" s="157"/>
      <c r="AM669" s="157"/>
      <c r="AN669" s="156"/>
      <c r="AO669" s="156"/>
      <c r="AP669" s="156"/>
      <c r="AQ669" s="156"/>
    </row>
    <row r="670" spans="1:43" s="64" customFormat="1" ht="30.75" customHeight="1" x14ac:dyDescent="0.25">
      <c r="A670" s="17"/>
      <c r="B670" s="18"/>
      <c r="C670" s="17"/>
      <c r="D670" s="158"/>
      <c r="E670" s="18"/>
      <c r="F670" s="17"/>
      <c r="G670" s="17"/>
      <c r="H670" s="152"/>
      <c r="I670" s="159"/>
      <c r="J670" s="159"/>
      <c r="K670" s="167"/>
      <c r="L670" s="159"/>
      <c r="M670" s="159"/>
      <c r="N670" s="167"/>
      <c r="O670" s="168"/>
      <c r="P670" s="154"/>
      <c r="Q670" s="159"/>
      <c r="R670" s="159"/>
      <c r="S670" s="153"/>
      <c r="T670" s="154"/>
      <c r="U670" s="159"/>
      <c r="V670" s="159"/>
      <c r="W670" s="159"/>
      <c r="X670" s="159"/>
      <c r="Y670" s="159"/>
      <c r="Z670" s="168"/>
      <c r="AA670" s="159"/>
      <c r="AB670" s="153"/>
      <c r="AC670" s="153"/>
      <c r="AD670" s="159"/>
      <c r="AE670" s="155"/>
      <c r="AF670" s="155"/>
      <c r="AG670" s="156"/>
      <c r="AH670" s="156"/>
      <c r="AI670" s="156"/>
      <c r="AJ670" s="156"/>
      <c r="AK670" s="157"/>
      <c r="AL670" s="157"/>
      <c r="AM670" s="157"/>
      <c r="AN670" s="156"/>
      <c r="AO670" s="156"/>
      <c r="AP670" s="156"/>
      <c r="AQ670" s="156"/>
    </row>
    <row r="671" spans="1:43" s="64" customFormat="1" ht="30.75" customHeight="1" x14ac:dyDescent="0.25">
      <c r="A671" s="17"/>
      <c r="B671" s="18"/>
      <c r="C671" s="17"/>
      <c r="D671" s="158"/>
      <c r="E671" s="18"/>
      <c r="F671" s="17"/>
      <c r="G671" s="17"/>
      <c r="H671" s="152"/>
      <c r="I671" s="159"/>
      <c r="J671" s="159"/>
      <c r="K671" s="167"/>
      <c r="L671" s="159"/>
      <c r="M671" s="159"/>
      <c r="N671" s="167"/>
      <c r="O671" s="168"/>
      <c r="P671" s="154"/>
      <c r="Q671" s="159"/>
      <c r="R671" s="159"/>
      <c r="S671" s="153"/>
      <c r="T671" s="154"/>
      <c r="U671" s="159"/>
      <c r="V671" s="159"/>
      <c r="W671" s="159"/>
      <c r="X671" s="159"/>
      <c r="Y671" s="159"/>
      <c r="Z671" s="168"/>
      <c r="AA671" s="159"/>
      <c r="AB671" s="153"/>
      <c r="AC671" s="153"/>
      <c r="AD671" s="159"/>
      <c r="AE671" s="155"/>
      <c r="AF671" s="155"/>
      <c r="AG671" s="156"/>
      <c r="AH671" s="156"/>
      <c r="AI671" s="156"/>
      <c r="AJ671" s="156"/>
      <c r="AK671" s="157"/>
      <c r="AL671" s="157"/>
      <c r="AM671" s="157"/>
      <c r="AN671" s="156"/>
      <c r="AO671" s="156"/>
      <c r="AP671" s="156"/>
      <c r="AQ671" s="156"/>
    </row>
    <row r="672" spans="1:43" s="64" customFormat="1" ht="30.75" customHeight="1" x14ac:dyDescent="0.25">
      <c r="A672" s="17"/>
      <c r="B672" s="18"/>
      <c r="C672" s="17"/>
      <c r="D672" s="158"/>
      <c r="E672" s="18"/>
      <c r="F672" s="17"/>
      <c r="G672" s="17"/>
      <c r="H672" s="152"/>
      <c r="I672" s="159"/>
      <c r="J672" s="159"/>
      <c r="K672" s="167"/>
      <c r="L672" s="159"/>
      <c r="M672" s="159"/>
      <c r="N672" s="167"/>
      <c r="O672" s="168"/>
      <c r="P672" s="154"/>
      <c r="Q672" s="159"/>
      <c r="R672" s="159"/>
      <c r="S672" s="153"/>
      <c r="T672" s="154"/>
      <c r="U672" s="159"/>
      <c r="V672" s="159"/>
      <c r="W672" s="159"/>
      <c r="X672" s="159"/>
      <c r="Y672" s="159"/>
      <c r="Z672" s="168"/>
      <c r="AA672" s="159"/>
      <c r="AB672" s="153"/>
      <c r="AC672" s="153"/>
      <c r="AD672" s="159"/>
      <c r="AE672" s="155"/>
      <c r="AF672" s="155"/>
      <c r="AG672" s="156"/>
      <c r="AH672" s="156"/>
      <c r="AI672" s="156"/>
      <c r="AJ672" s="156"/>
      <c r="AK672" s="157"/>
      <c r="AL672" s="157"/>
      <c r="AM672" s="157"/>
      <c r="AN672" s="156"/>
      <c r="AO672" s="156"/>
      <c r="AP672" s="156"/>
      <c r="AQ672" s="156"/>
    </row>
    <row r="673" spans="1:43" s="64" customFormat="1" ht="30.75" customHeight="1" x14ac:dyDescent="0.25">
      <c r="A673" s="17"/>
      <c r="B673" s="18"/>
      <c r="C673" s="17"/>
      <c r="D673" s="158"/>
      <c r="E673" s="18"/>
      <c r="F673" s="17"/>
      <c r="G673" s="17"/>
      <c r="H673" s="152"/>
      <c r="I673" s="159"/>
      <c r="J673" s="159"/>
      <c r="K673" s="167"/>
      <c r="L673" s="159"/>
      <c r="M673" s="159"/>
      <c r="N673" s="167"/>
      <c r="O673" s="168"/>
      <c r="P673" s="154"/>
      <c r="Q673" s="159"/>
      <c r="R673" s="159"/>
      <c r="S673" s="153"/>
      <c r="T673" s="154"/>
      <c r="U673" s="159"/>
      <c r="V673" s="159"/>
      <c r="W673" s="159"/>
      <c r="X673" s="159"/>
      <c r="Y673" s="159"/>
      <c r="Z673" s="168"/>
      <c r="AA673" s="159"/>
      <c r="AB673" s="153"/>
      <c r="AC673" s="153"/>
      <c r="AD673" s="159"/>
      <c r="AE673" s="155"/>
      <c r="AF673" s="155"/>
      <c r="AG673" s="156"/>
      <c r="AH673" s="156"/>
      <c r="AI673" s="156"/>
      <c r="AJ673" s="156"/>
      <c r="AK673" s="157"/>
      <c r="AL673" s="157"/>
      <c r="AM673" s="157"/>
      <c r="AN673" s="156"/>
      <c r="AO673" s="156"/>
      <c r="AP673" s="156"/>
      <c r="AQ673" s="156"/>
    </row>
    <row r="674" spans="1:43" s="64" customFormat="1" ht="30.75" customHeight="1" x14ac:dyDescent="0.25">
      <c r="A674" s="17"/>
      <c r="B674" s="18"/>
      <c r="C674" s="17"/>
      <c r="D674" s="158"/>
      <c r="E674" s="18"/>
      <c r="F674" s="17"/>
      <c r="G674" s="17"/>
      <c r="H674" s="152"/>
      <c r="I674" s="159"/>
      <c r="J674" s="159"/>
      <c r="K674" s="167"/>
      <c r="L674" s="159"/>
      <c r="M674" s="159"/>
      <c r="N674" s="167"/>
      <c r="O674" s="168"/>
      <c r="P674" s="154"/>
      <c r="Q674" s="159"/>
      <c r="R674" s="159"/>
      <c r="S674" s="153"/>
      <c r="T674" s="154"/>
      <c r="U674" s="159"/>
      <c r="V674" s="159"/>
      <c r="W674" s="159"/>
      <c r="X674" s="159"/>
      <c r="Y674" s="159"/>
      <c r="Z674" s="168"/>
      <c r="AA674" s="159"/>
      <c r="AB674" s="153"/>
      <c r="AC674" s="153"/>
      <c r="AD674" s="159"/>
      <c r="AE674" s="155"/>
      <c r="AF674" s="155"/>
      <c r="AG674" s="156"/>
      <c r="AH674" s="156"/>
      <c r="AI674" s="156"/>
      <c r="AJ674" s="156"/>
      <c r="AK674" s="157"/>
      <c r="AL674" s="157"/>
      <c r="AM674" s="157"/>
      <c r="AN674" s="156"/>
      <c r="AO674" s="156"/>
      <c r="AP674" s="156"/>
      <c r="AQ674" s="156"/>
    </row>
    <row r="675" spans="1:43" s="64" customFormat="1" ht="30.75" customHeight="1" x14ac:dyDescent="0.25">
      <c r="A675" s="17"/>
      <c r="B675" s="18"/>
      <c r="C675" s="17"/>
      <c r="D675" s="158"/>
      <c r="E675" s="18"/>
      <c r="F675" s="17"/>
      <c r="G675" s="17"/>
      <c r="H675" s="152"/>
      <c r="I675" s="159"/>
      <c r="J675" s="159"/>
      <c r="K675" s="167"/>
      <c r="L675" s="159"/>
      <c r="M675" s="159"/>
      <c r="N675" s="167"/>
      <c r="O675" s="168"/>
      <c r="P675" s="154"/>
      <c r="Q675" s="159"/>
      <c r="R675" s="159"/>
      <c r="S675" s="153"/>
      <c r="T675" s="154"/>
      <c r="U675" s="159"/>
      <c r="V675" s="159"/>
      <c r="W675" s="159"/>
      <c r="X675" s="159"/>
      <c r="Y675" s="159"/>
      <c r="Z675" s="168"/>
      <c r="AA675" s="159"/>
      <c r="AB675" s="153"/>
      <c r="AC675" s="153"/>
      <c r="AD675" s="159"/>
      <c r="AE675" s="155"/>
      <c r="AF675" s="155"/>
      <c r="AG675" s="156"/>
      <c r="AH675" s="156"/>
      <c r="AI675" s="156"/>
      <c r="AJ675" s="156"/>
      <c r="AK675" s="157"/>
      <c r="AL675" s="157"/>
      <c r="AM675" s="157"/>
      <c r="AN675" s="156"/>
      <c r="AO675" s="156"/>
      <c r="AP675" s="156"/>
      <c r="AQ675" s="156"/>
    </row>
    <row r="676" spans="1:43" s="64" customFormat="1" ht="30.75" customHeight="1" x14ac:dyDescent="0.25">
      <c r="A676" s="17"/>
      <c r="B676" s="18"/>
      <c r="C676" s="17"/>
      <c r="D676" s="158"/>
      <c r="E676" s="18"/>
      <c r="F676" s="17"/>
      <c r="G676" s="17"/>
      <c r="H676" s="152"/>
      <c r="I676" s="159"/>
      <c r="J676" s="159"/>
      <c r="K676" s="167"/>
      <c r="L676" s="159"/>
      <c r="M676" s="159"/>
      <c r="N676" s="167"/>
      <c r="O676" s="168"/>
      <c r="P676" s="154"/>
      <c r="Q676" s="159"/>
      <c r="R676" s="159"/>
      <c r="S676" s="153"/>
      <c r="T676" s="154"/>
      <c r="U676" s="159"/>
      <c r="V676" s="159"/>
      <c r="W676" s="159"/>
      <c r="X676" s="159"/>
      <c r="Y676" s="159"/>
      <c r="Z676" s="168"/>
      <c r="AA676" s="159"/>
      <c r="AB676" s="153"/>
      <c r="AC676" s="153"/>
      <c r="AD676" s="159"/>
      <c r="AE676" s="155"/>
      <c r="AF676" s="155"/>
      <c r="AG676" s="156"/>
      <c r="AH676" s="156"/>
      <c r="AI676" s="156"/>
      <c r="AJ676" s="156"/>
      <c r="AK676" s="157"/>
      <c r="AL676" s="157"/>
      <c r="AM676" s="157"/>
      <c r="AN676" s="156"/>
      <c r="AO676" s="156"/>
      <c r="AP676" s="156"/>
      <c r="AQ676" s="156"/>
    </row>
    <row r="677" spans="1:43" s="64" customFormat="1" ht="30.75" customHeight="1" x14ac:dyDescent="0.25">
      <c r="A677" s="17"/>
      <c r="B677" s="18"/>
      <c r="C677" s="17"/>
      <c r="D677" s="158"/>
      <c r="E677" s="18"/>
      <c r="F677" s="17"/>
      <c r="G677" s="17"/>
      <c r="H677" s="152"/>
      <c r="I677" s="159"/>
      <c r="J677" s="159"/>
      <c r="K677" s="167"/>
      <c r="L677" s="159"/>
      <c r="M677" s="159"/>
      <c r="N677" s="167"/>
      <c r="O677" s="168"/>
      <c r="P677" s="154"/>
      <c r="Q677" s="159"/>
      <c r="R677" s="159"/>
      <c r="S677" s="153"/>
      <c r="T677" s="154"/>
      <c r="U677" s="159"/>
      <c r="V677" s="159"/>
      <c r="W677" s="159"/>
      <c r="X677" s="159"/>
      <c r="Y677" s="159"/>
      <c r="Z677" s="168"/>
      <c r="AA677" s="159"/>
      <c r="AB677" s="153"/>
      <c r="AC677" s="153"/>
      <c r="AD677" s="159"/>
      <c r="AE677" s="155"/>
      <c r="AF677" s="155"/>
      <c r="AG677" s="156"/>
      <c r="AH677" s="156"/>
      <c r="AI677" s="156"/>
      <c r="AJ677" s="156"/>
      <c r="AK677" s="157"/>
      <c r="AL677" s="157"/>
      <c r="AM677" s="157"/>
      <c r="AN677" s="156"/>
      <c r="AO677" s="156"/>
      <c r="AP677" s="156"/>
      <c r="AQ677" s="156"/>
    </row>
    <row r="678" spans="1:43" s="64" customFormat="1" ht="30.75" customHeight="1" x14ac:dyDescent="0.25">
      <c r="A678" s="17"/>
      <c r="B678" s="18"/>
      <c r="C678" s="17"/>
      <c r="D678" s="158"/>
      <c r="E678" s="18"/>
      <c r="F678" s="17"/>
      <c r="G678" s="17"/>
      <c r="H678" s="152"/>
      <c r="I678" s="159"/>
      <c r="J678" s="159"/>
      <c r="K678" s="167"/>
      <c r="L678" s="159"/>
      <c r="M678" s="159"/>
      <c r="N678" s="167"/>
      <c r="O678" s="168"/>
      <c r="P678" s="154"/>
      <c r="Q678" s="159"/>
      <c r="R678" s="159"/>
      <c r="S678" s="153"/>
      <c r="T678" s="154"/>
      <c r="U678" s="159"/>
      <c r="V678" s="159"/>
      <c r="W678" s="159"/>
      <c r="X678" s="159"/>
      <c r="Y678" s="159"/>
      <c r="Z678" s="168"/>
      <c r="AA678" s="159"/>
      <c r="AB678" s="153"/>
      <c r="AC678" s="153"/>
      <c r="AD678" s="159"/>
      <c r="AE678" s="155"/>
      <c r="AF678" s="155"/>
      <c r="AG678" s="156"/>
      <c r="AH678" s="156"/>
      <c r="AI678" s="156"/>
      <c r="AJ678" s="156"/>
      <c r="AK678" s="157"/>
      <c r="AL678" s="157"/>
      <c r="AM678" s="157"/>
      <c r="AN678" s="156"/>
      <c r="AO678" s="156"/>
      <c r="AP678" s="156"/>
      <c r="AQ678" s="156"/>
    </row>
    <row r="679" spans="1:43" s="64" customFormat="1" ht="30.75" customHeight="1" x14ac:dyDescent="0.25">
      <c r="A679" s="17"/>
      <c r="B679" s="18"/>
      <c r="C679" s="17"/>
      <c r="D679" s="158"/>
      <c r="E679" s="18"/>
      <c r="F679" s="17"/>
      <c r="G679" s="17"/>
      <c r="H679" s="152"/>
      <c r="I679" s="159"/>
      <c r="J679" s="159"/>
      <c r="K679" s="167"/>
      <c r="L679" s="159"/>
      <c r="M679" s="159"/>
      <c r="N679" s="167"/>
      <c r="O679" s="168"/>
      <c r="P679" s="154"/>
      <c r="Q679" s="159"/>
      <c r="R679" s="159"/>
      <c r="S679" s="153"/>
      <c r="T679" s="154"/>
      <c r="U679" s="159"/>
      <c r="V679" s="159"/>
      <c r="W679" s="159"/>
      <c r="X679" s="159"/>
      <c r="Y679" s="159"/>
      <c r="Z679" s="168"/>
      <c r="AA679" s="159"/>
      <c r="AB679" s="153"/>
      <c r="AC679" s="153"/>
      <c r="AD679" s="159"/>
      <c r="AE679" s="155"/>
      <c r="AF679" s="155"/>
      <c r="AG679" s="156"/>
      <c r="AH679" s="156"/>
      <c r="AI679" s="156"/>
      <c r="AJ679" s="156"/>
      <c r="AK679" s="157"/>
      <c r="AL679" s="157"/>
      <c r="AM679" s="157"/>
      <c r="AN679" s="156"/>
      <c r="AO679" s="156"/>
      <c r="AP679" s="156"/>
      <c r="AQ679" s="156"/>
    </row>
    <row r="680" spans="1:43" s="64" customFormat="1" ht="30.75" customHeight="1" x14ac:dyDescent="0.25">
      <c r="A680" s="17"/>
      <c r="B680" s="18"/>
      <c r="C680" s="17"/>
      <c r="D680" s="158"/>
      <c r="E680" s="18"/>
      <c r="F680" s="17"/>
      <c r="G680" s="17"/>
      <c r="H680" s="152"/>
      <c r="I680" s="159"/>
      <c r="J680" s="159"/>
      <c r="K680" s="167"/>
      <c r="L680" s="159"/>
      <c r="M680" s="159"/>
      <c r="N680" s="167"/>
      <c r="O680" s="168"/>
      <c r="P680" s="154"/>
      <c r="Q680" s="159"/>
      <c r="R680" s="159"/>
      <c r="S680" s="153"/>
      <c r="T680" s="154"/>
      <c r="U680" s="159"/>
      <c r="V680" s="159"/>
      <c r="W680" s="159"/>
      <c r="X680" s="159"/>
      <c r="Y680" s="159"/>
      <c r="Z680" s="168"/>
      <c r="AA680" s="159"/>
      <c r="AB680" s="153"/>
      <c r="AC680" s="153"/>
      <c r="AD680" s="159"/>
      <c r="AE680" s="155"/>
      <c r="AF680" s="155"/>
      <c r="AG680" s="156"/>
      <c r="AH680" s="156"/>
      <c r="AI680" s="156"/>
      <c r="AJ680" s="156"/>
      <c r="AK680" s="157"/>
      <c r="AL680" s="157"/>
      <c r="AM680" s="157"/>
      <c r="AN680" s="156"/>
      <c r="AO680" s="156"/>
      <c r="AP680" s="156"/>
      <c r="AQ680" s="156"/>
    </row>
    <row r="681" spans="1:43" s="64" customFormat="1" ht="30.75" customHeight="1" x14ac:dyDescent="0.25">
      <c r="A681" s="17"/>
      <c r="B681" s="18"/>
      <c r="C681" s="17"/>
      <c r="D681" s="158"/>
      <c r="E681" s="18"/>
      <c r="F681" s="17"/>
      <c r="G681" s="17"/>
      <c r="H681" s="152"/>
      <c r="I681" s="159"/>
      <c r="J681" s="159"/>
      <c r="K681" s="167"/>
      <c r="L681" s="159"/>
      <c r="M681" s="159"/>
      <c r="N681" s="167"/>
      <c r="O681" s="168"/>
      <c r="P681" s="154"/>
      <c r="Q681" s="159"/>
      <c r="R681" s="159"/>
      <c r="S681" s="153"/>
      <c r="T681" s="154"/>
      <c r="U681" s="159"/>
      <c r="V681" s="159"/>
      <c r="W681" s="159"/>
      <c r="X681" s="159"/>
      <c r="Y681" s="159"/>
      <c r="Z681" s="168"/>
      <c r="AA681" s="159"/>
      <c r="AB681" s="153"/>
      <c r="AC681" s="153"/>
      <c r="AD681" s="159"/>
      <c r="AE681" s="155"/>
      <c r="AF681" s="155"/>
      <c r="AG681" s="156"/>
      <c r="AH681" s="156"/>
      <c r="AI681" s="156"/>
      <c r="AJ681" s="156"/>
      <c r="AK681" s="157"/>
      <c r="AL681" s="157"/>
      <c r="AM681" s="157"/>
      <c r="AN681" s="156"/>
      <c r="AO681" s="156"/>
      <c r="AP681" s="156"/>
      <c r="AQ681" s="156"/>
    </row>
    <row r="682" spans="1:43" s="64" customFormat="1" ht="30.75" customHeight="1" x14ac:dyDescent="0.25">
      <c r="A682" s="17"/>
      <c r="B682" s="18"/>
      <c r="C682" s="17"/>
      <c r="D682" s="158"/>
      <c r="E682" s="18"/>
      <c r="F682" s="17"/>
      <c r="G682" s="17"/>
      <c r="H682" s="152"/>
      <c r="I682" s="159"/>
      <c r="J682" s="159"/>
      <c r="K682" s="167"/>
      <c r="L682" s="159"/>
      <c r="M682" s="159"/>
      <c r="N682" s="167"/>
      <c r="O682" s="168"/>
      <c r="P682" s="154"/>
      <c r="Q682" s="159"/>
      <c r="R682" s="159"/>
      <c r="S682" s="153"/>
      <c r="T682" s="154"/>
      <c r="U682" s="159"/>
      <c r="V682" s="159"/>
      <c r="W682" s="159"/>
      <c r="X682" s="159"/>
      <c r="Y682" s="159"/>
      <c r="Z682" s="168"/>
      <c r="AA682" s="159"/>
      <c r="AB682" s="153"/>
      <c r="AC682" s="153"/>
      <c r="AD682" s="159"/>
      <c r="AE682" s="155"/>
      <c r="AF682" s="155"/>
      <c r="AG682" s="156"/>
      <c r="AH682" s="156"/>
      <c r="AI682" s="156"/>
      <c r="AJ682" s="156"/>
      <c r="AK682" s="157"/>
      <c r="AL682" s="157"/>
      <c r="AM682" s="157"/>
      <c r="AN682" s="156"/>
      <c r="AO682" s="156"/>
      <c r="AP682" s="156"/>
      <c r="AQ682" s="156"/>
    </row>
    <row r="683" spans="1:43" s="64" customFormat="1" ht="30.75" customHeight="1" x14ac:dyDescent="0.25">
      <c r="A683" s="17"/>
      <c r="B683" s="18"/>
      <c r="C683" s="17"/>
      <c r="D683" s="158"/>
      <c r="E683" s="18"/>
      <c r="F683" s="17"/>
      <c r="G683" s="17"/>
      <c r="H683" s="152"/>
      <c r="I683" s="159"/>
      <c r="J683" s="159"/>
      <c r="K683" s="167"/>
      <c r="L683" s="159"/>
      <c r="M683" s="159"/>
      <c r="N683" s="167"/>
      <c r="O683" s="168"/>
      <c r="P683" s="154"/>
      <c r="Q683" s="159"/>
      <c r="R683" s="159"/>
      <c r="S683" s="153"/>
      <c r="T683" s="154"/>
      <c r="U683" s="159"/>
      <c r="V683" s="159"/>
      <c r="W683" s="159"/>
      <c r="X683" s="159"/>
      <c r="Y683" s="159"/>
      <c r="Z683" s="168"/>
      <c r="AA683" s="159"/>
      <c r="AB683" s="153"/>
      <c r="AC683" s="153"/>
      <c r="AD683" s="159"/>
      <c r="AE683" s="155"/>
      <c r="AF683" s="155"/>
      <c r="AG683" s="156"/>
      <c r="AH683" s="156"/>
      <c r="AI683" s="156"/>
      <c r="AJ683" s="156"/>
      <c r="AK683" s="157"/>
      <c r="AL683" s="157"/>
      <c r="AM683" s="157"/>
      <c r="AN683" s="156"/>
      <c r="AO683" s="156"/>
      <c r="AP683" s="156"/>
      <c r="AQ683" s="156"/>
    </row>
    <row r="684" spans="1:43" s="64" customFormat="1" ht="30.75" customHeight="1" x14ac:dyDescent="0.25">
      <c r="A684" s="17"/>
      <c r="B684" s="18"/>
      <c r="C684" s="17"/>
      <c r="D684" s="158"/>
      <c r="E684" s="18"/>
      <c r="F684" s="17"/>
      <c r="G684" s="17"/>
      <c r="H684" s="152"/>
      <c r="I684" s="159"/>
      <c r="J684" s="159"/>
      <c r="K684" s="167"/>
      <c r="L684" s="159"/>
      <c r="M684" s="159"/>
      <c r="N684" s="167"/>
      <c r="O684" s="168"/>
      <c r="P684" s="154"/>
      <c r="Q684" s="159"/>
      <c r="R684" s="159"/>
      <c r="S684" s="153"/>
      <c r="T684" s="154"/>
      <c r="U684" s="159"/>
      <c r="V684" s="159"/>
      <c r="W684" s="159"/>
      <c r="X684" s="159"/>
      <c r="Y684" s="159"/>
      <c r="Z684" s="168"/>
      <c r="AA684" s="159"/>
      <c r="AB684" s="153"/>
      <c r="AC684" s="153"/>
      <c r="AD684" s="159"/>
      <c r="AE684" s="155"/>
      <c r="AF684" s="155"/>
      <c r="AG684" s="156"/>
      <c r="AH684" s="156"/>
      <c r="AI684" s="156"/>
      <c r="AJ684" s="156"/>
      <c r="AK684" s="157"/>
      <c r="AL684" s="157"/>
      <c r="AM684" s="157"/>
      <c r="AN684" s="156"/>
      <c r="AO684" s="156"/>
      <c r="AP684" s="156"/>
      <c r="AQ684" s="156"/>
    </row>
    <row r="685" spans="1:43" s="64" customFormat="1" ht="30.75" customHeight="1" x14ac:dyDescent="0.25">
      <c r="A685" s="17"/>
      <c r="B685" s="18"/>
      <c r="C685" s="17"/>
      <c r="D685" s="158"/>
      <c r="E685" s="18"/>
      <c r="F685" s="17"/>
      <c r="G685" s="17"/>
      <c r="H685" s="152"/>
      <c r="I685" s="159"/>
      <c r="J685" s="159"/>
      <c r="K685" s="167"/>
      <c r="L685" s="159"/>
      <c r="M685" s="159"/>
      <c r="N685" s="167"/>
      <c r="O685" s="168"/>
      <c r="P685" s="154"/>
      <c r="Q685" s="159"/>
      <c r="R685" s="159"/>
      <c r="S685" s="153"/>
      <c r="T685" s="154"/>
      <c r="U685" s="159"/>
      <c r="V685" s="159"/>
      <c r="W685" s="159"/>
      <c r="X685" s="159"/>
      <c r="Y685" s="159"/>
      <c r="Z685" s="168"/>
      <c r="AA685" s="159"/>
      <c r="AB685" s="153"/>
      <c r="AC685" s="153"/>
      <c r="AD685" s="159"/>
      <c r="AE685" s="155"/>
      <c r="AF685" s="155"/>
      <c r="AG685" s="156"/>
      <c r="AH685" s="156"/>
      <c r="AI685" s="156"/>
      <c r="AJ685" s="156"/>
      <c r="AK685" s="157"/>
      <c r="AL685" s="157"/>
      <c r="AM685" s="157"/>
      <c r="AN685" s="156"/>
      <c r="AO685" s="156"/>
      <c r="AP685" s="156"/>
      <c r="AQ685" s="156"/>
    </row>
    <row r="686" spans="1:43" s="64" customFormat="1" ht="30.75" customHeight="1" x14ac:dyDescent="0.25">
      <c r="A686" s="17"/>
      <c r="B686" s="18"/>
      <c r="C686" s="17"/>
      <c r="D686" s="158"/>
      <c r="E686" s="18"/>
      <c r="F686" s="17"/>
      <c r="G686" s="17"/>
      <c r="H686" s="152"/>
      <c r="I686" s="159"/>
      <c r="J686" s="159"/>
      <c r="K686" s="167"/>
      <c r="L686" s="159"/>
      <c r="M686" s="159"/>
      <c r="N686" s="167"/>
      <c r="O686" s="168"/>
      <c r="P686" s="154"/>
      <c r="Q686" s="159"/>
      <c r="R686" s="159"/>
      <c r="S686" s="153"/>
      <c r="T686" s="154"/>
      <c r="U686" s="159"/>
      <c r="V686" s="159"/>
      <c r="W686" s="159"/>
      <c r="X686" s="159"/>
      <c r="Y686" s="159"/>
      <c r="Z686" s="168"/>
      <c r="AA686" s="159"/>
      <c r="AB686" s="153"/>
      <c r="AC686" s="153"/>
      <c r="AD686" s="159"/>
      <c r="AE686" s="155"/>
      <c r="AF686" s="155"/>
      <c r="AG686" s="156"/>
      <c r="AH686" s="156"/>
      <c r="AI686" s="156"/>
      <c r="AJ686" s="156"/>
      <c r="AK686" s="157"/>
      <c r="AL686" s="157"/>
      <c r="AM686" s="157"/>
      <c r="AN686" s="156"/>
      <c r="AO686" s="156"/>
      <c r="AP686" s="156"/>
      <c r="AQ686" s="156"/>
    </row>
    <row r="687" spans="1:43" s="64" customFormat="1" ht="30.75" customHeight="1" x14ac:dyDescent="0.25">
      <c r="A687" s="17"/>
      <c r="B687" s="18"/>
      <c r="C687" s="17"/>
      <c r="D687" s="158"/>
      <c r="E687" s="18"/>
      <c r="F687" s="17"/>
      <c r="G687" s="17"/>
      <c r="H687" s="152"/>
      <c r="I687" s="159"/>
      <c r="J687" s="159"/>
      <c r="K687" s="167"/>
      <c r="L687" s="159"/>
      <c r="M687" s="159"/>
      <c r="N687" s="167"/>
      <c r="O687" s="168"/>
      <c r="P687" s="154"/>
      <c r="Q687" s="159"/>
      <c r="R687" s="159"/>
      <c r="S687" s="153"/>
      <c r="T687" s="154"/>
      <c r="U687" s="159"/>
      <c r="V687" s="159"/>
      <c r="W687" s="159"/>
      <c r="X687" s="159"/>
      <c r="Y687" s="159"/>
      <c r="Z687" s="168"/>
      <c r="AA687" s="159"/>
      <c r="AB687" s="153"/>
      <c r="AC687" s="153"/>
      <c r="AD687" s="159"/>
      <c r="AE687" s="155"/>
      <c r="AF687" s="155"/>
      <c r="AG687" s="156"/>
      <c r="AH687" s="156"/>
      <c r="AI687" s="156"/>
      <c r="AJ687" s="156"/>
      <c r="AK687" s="157"/>
      <c r="AL687" s="157"/>
      <c r="AM687" s="157"/>
      <c r="AN687" s="156"/>
      <c r="AO687" s="156"/>
      <c r="AP687" s="156"/>
      <c r="AQ687" s="156"/>
    </row>
    <row r="688" spans="1:43" s="64" customFormat="1" ht="30.75" customHeight="1" x14ac:dyDescent="0.25">
      <c r="A688" s="17"/>
      <c r="B688" s="18"/>
      <c r="C688" s="17"/>
      <c r="D688" s="158"/>
      <c r="E688" s="18"/>
      <c r="F688" s="17"/>
      <c r="G688" s="17"/>
      <c r="H688" s="152"/>
      <c r="I688" s="159"/>
      <c r="J688" s="159"/>
      <c r="K688" s="167"/>
      <c r="L688" s="159"/>
      <c r="M688" s="159"/>
      <c r="N688" s="167"/>
      <c r="O688" s="168"/>
      <c r="P688" s="154"/>
      <c r="Q688" s="159"/>
      <c r="R688" s="159"/>
      <c r="S688" s="153"/>
      <c r="T688" s="154"/>
      <c r="U688" s="159"/>
      <c r="V688" s="159"/>
      <c r="W688" s="159"/>
      <c r="X688" s="159"/>
      <c r="Y688" s="159"/>
      <c r="Z688" s="168"/>
      <c r="AA688" s="159"/>
      <c r="AB688" s="153"/>
      <c r="AC688" s="153"/>
      <c r="AD688" s="159"/>
      <c r="AE688" s="155"/>
      <c r="AF688" s="155"/>
      <c r="AG688" s="156"/>
      <c r="AH688" s="156"/>
      <c r="AI688" s="156"/>
      <c r="AJ688" s="156"/>
      <c r="AK688" s="157"/>
      <c r="AL688" s="157"/>
      <c r="AM688" s="157"/>
      <c r="AN688" s="156"/>
      <c r="AO688" s="156"/>
      <c r="AP688" s="156"/>
      <c r="AQ688" s="156"/>
    </row>
    <row r="689" spans="1:43" s="64" customFormat="1" ht="30.75" customHeight="1" x14ac:dyDescent="0.25">
      <c r="A689" s="17"/>
      <c r="B689" s="18"/>
      <c r="C689" s="17"/>
      <c r="D689" s="158"/>
      <c r="E689" s="18"/>
      <c r="F689" s="17"/>
      <c r="G689" s="17"/>
      <c r="H689" s="152"/>
      <c r="I689" s="159"/>
      <c r="J689" s="159"/>
      <c r="K689" s="167"/>
      <c r="L689" s="159"/>
      <c r="M689" s="159"/>
      <c r="N689" s="167"/>
      <c r="O689" s="168"/>
      <c r="P689" s="154"/>
      <c r="Q689" s="159"/>
      <c r="R689" s="159"/>
      <c r="S689" s="153"/>
      <c r="T689" s="154"/>
      <c r="U689" s="159"/>
      <c r="V689" s="159"/>
      <c r="W689" s="159"/>
      <c r="X689" s="159"/>
      <c r="Y689" s="159"/>
      <c r="Z689" s="168"/>
      <c r="AA689" s="159"/>
      <c r="AB689" s="153"/>
      <c r="AC689" s="153"/>
      <c r="AD689" s="159"/>
      <c r="AE689" s="155"/>
      <c r="AF689" s="155"/>
      <c r="AG689" s="156"/>
      <c r="AH689" s="156"/>
      <c r="AI689" s="156"/>
      <c r="AJ689" s="156"/>
      <c r="AK689" s="157"/>
      <c r="AL689" s="157"/>
      <c r="AM689" s="157"/>
      <c r="AN689" s="156"/>
      <c r="AO689" s="156"/>
      <c r="AP689" s="156"/>
      <c r="AQ689" s="156"/>
    </row>
    <row r="690" spans="1:43" s="64" customFormat="1" ht="30.75" customHeight="1" x14ac:dyDescent="0.25">
      <c r="A690" s="17"/>
      <c r="B690" s="18"/>
      <c r="C690" s="17"/>
      <c r="D690" s="158"/>
      <c r="E690" s="18"/>
      <c r="F690" s="17"/>
      <c r="G690" s="17"/>
      <c r="H690" s="152"/>
      <c r="I690" s="159"/>
      <c r="J690" s="159"/>
      <c r="K690" s="167"/>
      <c r="L690" s="159"/>
      <c r="M690" s="159"/>
      <c r="N690" s="167"/>
      <c r="O690" s="168"/>
      <c r="P690" s="154"/>
      <c r="Q690" s="159"/>
      <c r="R690" s="159"/>
      <c r="S690" s="153"/>
      <c r="T690" s="154"/>
      <c r="U690" s="159"/>
      <c r="V690" s="159"/>
      <c r="W690" s="159"/>
      <c r="X690" s="159"/>
      <c r="Y690" s="159"/>
      <c r="Z690" s="168"/>
      <c r="AA690" s="159"/>
      <c r="AB690" s="153"/>
      <c r="AC690" s="153"/>
      <c r="AD690" s="159"/>
      <c r="AE690" s="155"/>
      <c r="AF690" s="155"/>
      <c r="AG690" s="156"/>
      <c r="AH690" s="156"/>
      <c r="AI690" s="156"/>
      <c r="AJ690" s="156"/>
      <c r="AK690" s="157"/>
      <c r="AL690" s="157"/>
      <c r="AM690" s="157"/>
      <c r="AN690" s="156"/>
      <c r="AO690" s="156"/>
      <c r="AP690" s="156"/>
      <c r="AQ690" s="156"/>
    </row>
    <row r="691" spans="1:43" s="64" customFormat="1" ht="30.75" customHeight="1" x14ac:dyDescent="0.25">
      <c r="A691" s="17"/>
      <c r="B691" s="18"/>
      <c r="C691" s="17"/>
      <c r="D691" s="158"/>
      <c r="E691" s="18"/>
      <c r="F691" s="17"/>
      <c r="G691" s="17"/>
      <c r="H691" s="152"/>
      <c r="I691" s="159"/>
      <c r="J691" s="159"/>
      <c r="K691" s="167"/>
      <c r="L691" s="159"/>
      <c r="M691" s="159"/>
      <c r="N691" s="167"/>
      <c r="O691" s="168"/>
      <c r="P691" s="154"/>
      <c r="Q691" s="159"/>
      <c r="R691" s="159"/>
      <c r="S691" s="153"/>
      <c r="T691" s="154"/>
      <c r="U691" s="159"/>
      <c r="V691" s="159"/>
      <c r="W691" s="159"/>
      <c r="X691" s="159"/>
      <c r="Y691" s="159"/>
      <c r="Z691" s="168"/>
      <c r="AA691" s="159"/>
      <c r="AB691" s="153"/>
      <c r="AC691" s="153"/>
      <c r="AD691" s="159"/>
      <c r="AE691" s="155"/>
      <c r="AF691" s="155"/>
      <c r="AG691" s="156"/>
      <c r="AH691" s="156"/>
      <c r="AI691" s="156"/>
      <c r="AJ691" s="156"/>
      <c r="AK691" s="157"/>
      <c r="AL691" s="157"/>
      <c r="AM691" s="157"/>
      <c r="AN691" s="156"/>
      <c r="AO691" s="156"/>
      <c r="AP691" s="156"/>
      <c r="AQ691" s="156"/>
    </row>
    <row r="692" spans="1:43" s="64" customFormat="1" ht="30.75" customHeight="1" x14ac:dyDescent="0.25">
      <c r="A692" s="17"/>
      <c r="B692" s="18"/>
      <c r="C692" s="17"/>
      <c r="D692" s="158"/>
      <c r="E692" s="18"/>
      <c r="F692" s="17"/>
      <c r="G692" s="17"/>
      <c r="H692" s="152"/>
      <c r="I692" s="159"/>
      <c r="J692" s="159"/>
      <c r="K692" s="167"/>
      <c r="L692" s="159"/>
      <c r="M692" s="159"/>
      <c r="N692" s="167"/>
      <c r="O692" s="168"/>
      <c r="P692" s="154"/>
      <c r="Q692" s="159"/>
      <c r="R692" s="159"/>
      <c r="S692" s="153"/>
      <c r="T692" s="154"/>
      <c r="U692" s="159"/>
      <c r="V692" s="159"/>
      <c r="W692" s="159"/>
      <c r="X692" s="159"/>
      <c r="Y692" s="159"/>
      <c r="Z692" s="168"/>
      <c r="AA692" s="159"/>
      <c r="AB692" s="153"/>
      <c r="AC692" s="153"/>
      <c r="AD692" s="159"/>
      <c r="AE692" s="155"/>
      <c r="AF692" s="155"/>
      <c r="AG692" s="156"/>
      <c r="AH692" s="156"/>
      <c r="AI692" s="156"/>
      <c r="AJ692" s="156"/>
      <c r="AK692" s="157"/>
      <c r="AL692" s="157"/>
      <c r="AM692" s="157"/>
      <c r="AN692" s="156"/>
      <c r="AO692" s="156"/>
      <c r="AP692" s="156"/>
      <c r="AQ692" s="156"/>
    </row>
    <row r="693" spans="1:43" s="64" customFormat="1" ht="30.75" customHeight="1" x14ac:dyDescent="0.25">
      <c r="A693" s="17"/>
      <c r="B693" s="18"/>
      <c r="C693" s="17"/>
      <c r="D693" s="158"/>
      <c r="E693" s="18"/>
      <c r="F693" s="17"/>
      <c r="G693" s="17"/>
      <c r="H693" s="152"/>
      <c r="I693" s="159"/>
      <c r="J693" s="159"/>
      <c r="K693" s="167"/>
      <c r="L693" s="159"/>
      <c r="M693" s="159"/>
      <c r="N693" s="167"/>
      <c r="O693" s="168"/>
      <c r="P693" s="154"/>
      <c r="Q693" s="159"/>
      <c r="R693" s="159"/>
      <c r="S693" s="153"/>
      <c r="T693" s="154"/>
      <c r="U693" s="159"/>
      <c r="V693" s="159"/>
      <c r="W693" s="159"/>
      <c r="X693" s="159"/>
      <c r="Y693" s="159"/>
      <c r="Z693" s="168"/>
      <c r="AA693" s="159"/>
      <c r="AB693" s="153"/>
      <c r="AC693" s="153"/>
      <c r="AD693" s="159"/>
      <c r="AE693" s="155"/>
      <c r="AF693" s="155"/>
      <c r="AG693" s="156"/>
      <c r="AH693" s="156"/>
      <c r="AI693" s="156"/>
      <c r="AJ693" s="156"/>
      <c r="AK693" s="157"/>
      <c r="AL693" s="157"/>
      <c r="AM693" s="157"/>
      <c r="AN693" s="156"/>
      <c r="AO693" s="156"/>
      <c r="AP693" s="156"/>
      <c r="AQ693" s="156"/>
    </row>
    <row r="694" spans="1:43" s="64" customFormat="1" ht="30.75" customHeight="1" x14ac:dyDescent="0.25">
      <c r="A694" s="17"/>
      <c r="B694" s="18"/>
      <c r="C694" s="17"/>
      <c r="D694" s="158"/>
      <c r="E694" s="18"/>
      <c r="F694" s="17"/>
      <c r="G694" s="17"/>
      <c r="H694" s="152"/>
      <c r="I694" s="159"/>
      <c r="J694" s="159"/>
      <c r="K694" s="167"/>
      <c r="L694" s="159"/>
      <c r="M694" s="159"/>
      <c r="N694" s="167"/>
      <c r="O694" s="168"/>
      <c r="P694" s="154"/>
      <c r="Q694" s="159"/>
      <c r="R694" s="159"/>
      <c r="S694" s="153"/>
      <c r="T694" s="154"/>
      <c r="U694" s="159"/>
      <c r="V694" s="159"/>
      <c r="W694" s="159"/>
      <c r="X694" s="159"/>
      <c r="Y694" s="159"/>
      <c r="Z694" s="168"/>
      <c r="AA694" s="159"/>
      <c r="AB694" s="153"/>
      <c r="AC694" s="153"/>
      <c r="AD694" s="159"/>
      <c r="AE694" s="155"/>
      <c r="AF694" s="155"/>
      <c r="AG694" s="156"/>
      <c r="AH694" s="156"/>
      <c r="AI694" s="156"/>
      <c r="AJ694" s="156"/>
      <c r="AK694" s="157"/>
      <c r="AL694" s="157"/>
      <c r="AM694" s="157"/>
      <c r="AN694" s="156"/>
      <c r="AO694" s="156"/>
      <c r="AP694" s="156"/>
      <c r="AQ694" s="156"/>
    </row>
    <row r="695" spans="1:43" s="64" customFormat="1" ht="30.75" customHeight="1" x14ac:dyDescent="0.25">
      <c r="A695" s="17"/>
      <c r="B695" s="18"/>
      <c r="C695" s="17"/>
      <c r="D695" s="158"/>
      <c r="E695" s="18"/>
      <c r="F695" s="17"/>
      <c r="G695" s="17"/>
      <c r="H695" s="152"/>
      <c r="I695" s="159"/>
      <c r="J695" s="159"/>
      <c r="K695" s="167"/>
      <c r="L695" s="159"/>
      <c r="M695" s="159"/>
      <c r="N695" s="167"/>
      <c r="O695" s="168"/>
      <c r="P695" s="154"/>
      <c r="Q695" s="159"/>
      <c r="R695" s="159"/>
      <c r="S695" s="153"/>
      <c r="T695" s="154"/>
      <c r="U695" s="159"/>
      <c r="V695" s="159"/>
      <c r="W695" s="159"/>
      <c r="X695" s="159"/>
      <c r="Y695" s="159"/>
      <c r="Z695" s="168"/>
      <c r="AA695" s="159"/>
      <c r="AB695" s="153"/>
      <c r="AC695" s="153"/>
      <c r="AD695" s="159"/>
      <c r="AE695" s="155"/>
      <c r="AF695" s="155"/>
      <c r="AG695" s="156"/>
      <c r="AH695" s="156"/>
      <c r="AI695" s="156"/>
      <c r="AJ695" s="156"/>
      <c r="AK695" s="157"/>
      <c r="AL695" s="157"/>
      <c r="AM695" s="157"/>
      <c r="AN695" s="156"/>
      <c r="AO695" s="156"/>
      <c r="AP695" s="156"/>
      <c r="AQ695" s="156"/>
    </row>
    <row r="696" spans="1:43" s="64" customFormat="1" ht="30.75" customHeight="1" x14ac:dyDescent="0.25">
      <c r="A696" s="17"/>
      <c r="B696" s="18"/>
      <c r="C696" s="17"/>
      <c r="D696" s="158"/>
      <c r="E696" s="18"/>
      <c r="F696" s="17"/>
      <c r="G696" s="17"/>
      <c r="H696" s="152"/>
      <c r="I696" s="159"/>
      <c r="J696" s="159"/>
      <c r="K696" s="167"/>
      <c r="L696" s="159"/>
      <c r="M696" s="159"/>
      <c r="N696" s="167"/>
      <c r="O696" s="168"/>
      <c r="P696" s="154"/>
      <c r="Q696" s="159"/>
      <c r="R696" s="159"/>
      <c r="S696" s="153"/>
      <c r="T696" s="154"/>
      <c r="U696" s="159"/>
      <c r="V696" s="159"/>
      <c r="W696" s="159"/>
      <c r="X696" s="159"/>
      <c r="Y696" s="159"/>
      <c r="Z696" s="168"/>
      <c r="AA696" s="159"/>
      <c r="AB696" s="153"/>
      <c r="AC696" s="153"/>
      <c r="AD696" s="159"/>
      <c r="AE696" s="155"/>
      <c r="AF696" s="155"/>
      <c r="AG696" s="156"/>
      <c r="AH696" s="156"/>
      <c r="AI696" s="156"/>
      <c r="AJ696" s="156"/>
      <c r="AK696" s="157"/>
      <c r="AL696" s="157"/>
      <c r="AM696" s="157"/>
      <c r="AN696" s="156"/>
      <c r="AO696" s="156"/>
      <c r="AP696" s="156"/>
      <c r="AQ696" s="156"/>
    </row>
    <row r="697" spans="1:43" s="64" customFormat="1" ht="30.75" customHeight="1" x14ac:dyDescent="0.25">
      <c r="A697" s="17"/>
      <c r="B697" s="18"/>
      <c r="C697" s="17"/>
      <c r="D697" s="158"/>
      <c r="E697" s="18"/>
      <c r="F697" s="17"/>
      <c r="G697" s="17"/>
      <c r="H697" s="152"/>
      <c r="I697" s="159"/>
      <c r="J697" s="159"/>
      <c r="K697" s="167"/>
      <c r="L697" s="159"/>
      <c r="M697" s="159"/>
      <c r="N697" s="167"/>
      <c r="O697" s="168"/>
      <c r="P697" s="154"/>
      <c r="Q697" s="159"/>
      <c r="R697" s="159"/>
      <c r="S697" s="153"/>
      <c r="T697" s="154"/>
      <c r="U697" s="159"/>
      <c r="V697" s="159"/>
      <c r="W697" s="159"/>
      <c r="X697" s="159"/>
      <c r="Y697" s="159"/>
      <c r="Z697" s="168"/>
      <c r="AA697" s="159"/>
      <c r="AB697" s="153"/>
      <c r="AC697" s="153"/>
      <c r="AD697" s="159"/>
      <c r="AE697" s="155"/>
      <c r="AF697" s="155"/>
      <c r="AG697" s="156"/>
      <c r="AH697" s="156"/>
      <c r="AI697" s="156"/>
      <c r="AJ697" s="156"/>
      <c r="AK697" s="157"/>
      <c r="AL697" s="157"/>
      <c r="AM697" s="157"/>
      <c r="AN697" s="156"/>
      <c r="AO697" s="156"/>
      <c r="AP697" s="156"/>
      <c r="AQ697" s="156"/>
    </row>
    <row r="698" spans="1:43" s="64" customFormat="1" ht="30.75" customHeight="1" x14ac:dyDescent="0.25">
      <c r="A698" s="17"/>
      <c r="B698" s="18"/>
      <c r="C698" s="17"/>
      <c r="D698" s="158"/>
      <c r="E698" s="18"/>
      <c r="F698" s="17"/>
      <c r="G698" s="17"/>
      <c r="H698" s="152"/>
      <c r="I698" s="159"/>
      <c r="J698" s="159"/>
      <c r="K698" s="167"/>
      <c r="L698" s="159"/>
      <c r="M698" s="159"/>
      <c r="N698" s="167"/>
      <c r="O698" s="168"/>
      <c r="P698" s="154"/>
      <c r="Q698" s="159"/>
      <c r="R698" s="159"/>
      <c r="S698" s="153"/>
      <c r="T698" s="154"/>
      <c r="U698" s="159"/>
      <c r="V698" s="159"/>
      <c r="W698" s="159"/>
      <c r="X698" s="159"/>
      <c r="Y698" s="159"/>
      <c r="Z698" s="168"/>
      <c r="AA698" s="159"/>
      <c r="AB698" s="153"/>
      <c r="AC698" s="153"/>
      <c r="AD698" s="159"/>
      <c r="AE698" s="155"/>
      <c r="AF698" s="155"/>
      <c r="AG698" s="156"/>
      <c r="AH698" s="156"/>
      <c r="AI698" s="156"/>
      <c r="AJ698" s="156"/>
      <c r="AK698" s="157"/>
      <c r="AL698" s="157"/>
      <c r="AM698" s="157"/>
      <c r="AN698" s="156"/>
      <c r="AO698" s="156"/>
      <c r="AP698" s="156"/>
      <c r="AQ698" s="156"/>
    </row>
    <row r="699" spans="1:43" s="64" customFormat="1" ht="30.75" customHeight="1" x14ac:dyDescent="0.25">
      <c r="A699" s="17"/>
      <c r="B699" s="18"/>
      <c r="C699" s="17"/>
      <c r="D699" s="158"/>
      <c r="E699" s="18"/>
      <c r="F699" s="17"/>
      <c r="G699" s="17"/>
      <c r="H699" s="152"/>
      <c r="I699" s="159"/>
      <c r="J699" s="159"/>
      <c r="K699" s="167"/>
      <c r="L699" s="159"/>
      <c r="M699" s="159"/>
      <c r="N699" s="167"/>
      <c r="O699" s="168"/>
      <c r="P699" s="154"/>
      <c r="Q699" s="159"/>
      <c r="R699" s="159"/>
      <c r="S699" s="153"/>
      <c r="T699" s="154"/>
      <c r="U699" s="159"/>
      <c r="V699" s="159"/>
      <c r="W699" s="159"/>
      <c r="X699" s="159"/>
      <c r="Y699" s="159"/>
      <c r="Z699" s="168"/>
      <c r="AA699" s="159"/>
      <c r="AB699" s="153"/>
      <c r="AC699" s="153"/>
      <c r="AD699" s="159"/>
      <c r="AE699" s="155"/>
      <c r="AF699" s="155"/>
      <c r="AG699" s="156"/>
      <c r="AH699" s="156"/>
      <c r="AI699" s="156"/>
      <c r="AJ699" s="156"/>
      <c r="AK699" s="157"/>
      <c r="AL699" s="157"/>
      <c r="AM699" s="157"/>
      <c r="AN699" s="156"/>
      <c r="AO699" s="156"/>
      <c r="AP699" s="156"/>
      <c r="AQ699" s="156"/>
    </row>
    <row r="700" spans="1:43" s="64" customFormat="1" ht="30.75" customHeight="1" x14ac:dyDescent="0.25">
      <c r="A700" s="17"/>
      <c r="B700" s="18"/>
      <c r="C700" s="17"/>
      <c r="D700" s="158"/>
      <c r="E700" s="18"/>
      <c r="F700" s="17"/>
      <c r="G700" s="17"/>
      <c r="H700" s="152"/>
      <c r="I700" s="159"/>
      <c r="J700" s="159"/>
      <c r="K700" s="167"/>
      <c r="L700" s="159"/>
      <c r="M700" s="159"/>
      <c r="N700" s="167"/>
      <c r="O700" s="168"/>
      <c r="P700" s="154"/>
      <c r="Q700" s="159"/>
      <c r="R700" s="159"/>
      <c r="S700" s="153"/>
      <c r="T700" s="154"/>
      <c r="U700" s="159"/>
      <c r="V700" s="159"/>
      <c r="W700" s="159"/>
      <c r="X700" s="159"/>
      <c r="Y700" s="159"/>
      <c r="Z700" s="168"/>
      <c r="AA700" s="159"/>
      <c r="AB700" s="153"/>
      <c r="AC700" s="153"/>
      <c r="AD700" s="159"/>
      <c r="AE700" s="155"/>
      <c r="AF700" s="155"/>
      <c r="AG700" s="156"/>
      <c r="AH700" s="156"/>
      <c r="AI700" s="156"/>
      <c r="AJ700" s="156"/>
      <c r="AK700" s="157"/>
      <c r="AL700" s="157"/>
      <c r="AM700" s="157"/>
      <c r="AN700" s="156"/>
      <c r="AO700" s="156"/>
      <c r="AP700" s="156"/>
      <c r="AQ700" s="156"/>
    </row>
    <row r="701" spans="1:43" s="64" customFormat="1" ht="30.75" customHeight="1" x14ac:dyDescent="0.25">
      <c r="A701" s="17"/>
      <c r="B701" s="18"/>
      <c r="C701" s="17"/>
      <c r="D701" s="158"/>
      <c r="E701" s="18"/>
      <c r="F701" s="17"/>
      <c r="G701" s="17"/>
      <c r="H701" s="152"/>
      <c r="I701" s="159"/>
      <c r="J701" s="159"/>
      <c r="K701" s="167"/>
      <c r="L701" s="159"/>
      <c r="M701" s="159"/>
      <c r="N701" s="167"/>
      <c r="O701" s="168"/>
      <c r="P701" s="154"/>
      <c r="Q701" s="159"/>
      <c r="R701" s="159"/>
      <c r="S701" s="153"/>
      <c r="T701" s="154"/>
      <c r="U701" s="159"/>
      <c r="V701" s="159"/>
      <c r="W701" s="159"/>
      <c r="X701" s="159"/>
      <c r="Y701" s="159"/>
      <c r="Z701" s="168"/>
      <c r="AA701" s="159"/>
      <c r="AB701" s="153"/>
      <c r="AC701" s="153"/>
      <c r="AD701" s="159"/>
      <c r="AE701" s="155"/>
      <c r="AF701" s="155"/>
      <c r="AG701" s="156"/>
      <c r="AH701" s="156"/>
      <c r="AI701" s="156"/>
      <c r="AJ701" s="156"/>
      <c r="AK701" s="157"/>
      <c r="AL701" s="157"/>
      <c r="AM701" s="157"/>
      <c r="AN701" s="156"/>
      <c r="AO701" s="156"/>
      <c r="AP701" s="156"/>
      <c r="AQ701" s="156"/>
    </row>
    <row r="702" spans="1:43" s="64" customFormat="1" ht="30.75" customHeight="1" x14ac:dyDescent="0.25">
      <c r="A702" s="17"/>
      <c r="B702" s="18"/>
      <c r="C702" s="17"/>
      <c r="D702" s="158"/>
      <c r="E702" s="18"/>
      <c r="F702" s="17"/>
      <c r="G702" s="17"/>
      <c r="H702" s="152"/>
      <c r="I702" s="159"/>
      <c r="J702" s="159"/>
      <c r="K702" s="167"/>
      <c r="L702" s="159"/>
      <c r="M702" s="159"/>
      <c r="N702" s="167"/>
      <c r="O702" s="168"/>
      <c r="P702" s="154"/>
      <c r="Q702" s="159"/>
      <c r="R702" s="159"/>
      <c r="S702" s="153"/>
      <c r="T702" s="154"/>
      <c r="U702" s="159"/>
      <c r="V702" s="159"/>
      <c r="W702" s="159"/>
      <c r="X702" s="159"/>
      <c r="Y702" s="159"/>
      <c r="Z702" s="168"/>
      <c r="AA702" s="159"/>
      <c r="AB702" s="153"/>
      <c r="AC702" s="153"/>
      <c r="AD702" s="159"/>
      <c r="AE702" s="155"/>
      <c r="AF702" s="155"/>
      <c r="AG702" s="156"/>
      <c r="AH702" s="156"/>
      <c r="AI702" s="156"/>
      <c r="AJ702" s="156"/>
      <c r="AK702" s="157"/>
      <c r="AL702" s="157"/>
      <c r="AM702" s="157"/>
      <c r="AN702" s="156"/>
      <c r="AO702" s="156"/>
      <c r="AP702" s="156"/>
      <c r="AQ702" s="156"/>
    </row>
    <row r="703" spans="1:43" s="64" customFormat="1" ht="30.75" customHeight="1" x14ac:dyDescent="0.25">
      <c r="A703" s="17"/>
      <c r="B703" s="18"/>
      <c r="C703" s="17"/>
      <c r="D703" s="158"/>
      <c r="E703" s="18"/>
      <c r="F703" s="17"/>
      <c r="G703" s="17"/>
      <c r="H703" s="152"/>
      <c r="I703" s="159"/>
      <c r="J703" s="159"/>
      <c r="K703" s="167"/>
      <c r="L703" s="159"/>
      <c r="M703" s="159"/>
      <c r="N703" s="167"/>
      <c r="O703" s="168"/>
      <c r="P703" s="154"/>
      <c r="Q703" s="159"/>
      <c r="R703" s="159"/>
      <c r="S703" s="153"/>
      <c r="T703" s="154"/>
      <c r="U703" s="159"/>
      <c r="V703" s="159"/>
      <c r="W703" s="159"/>
      <c r="X703" s="159"/>
      <c r="Y703" s="159"/>
      <c r="Z703" s="168"/>
      <c r="AA703" s="159"/>
      <c r="AB703" s="153"/>
      <c r="AC703" s="153"/>
      <c r="AD703" s="159"/>
      <c r="AE703" s="155"/>
      <c r="AF703" s="155"/>
      <c r="AG703" s="156"/>
      <c r="AH703" s="156"/>
      <c r="AI703" s="156"/>
      <c r="AJ703" s="156"/>
      <c r="AK703" s="157"/>
      <c r="AL703" s="157"/>
      <c r="AM703" s="157"/>
      <c r="AN703" s="156"/>
      <c r="AO703" s="156"/>
      <c r="AP703" s="156"/>
      <c r="AQ703" s="156"/>
    </row>
    <row r="704" spans="1:43" s="64" customFormat="1" ht="30.75" customHeight="1" x14ac:dyDescent="0.25">
      <c r="A704" s="17"/>
      <c r="B704" s="18"/>
      <c r="C704" s="17"/>
      <c r="D704" s="158"/>
      <c r="E704" s="18"/>
      <c r="F704" s="17"/>
      <c r="G704" s="17"/>
      <c r="H704" s="152"/>
      <c r="I704" s="159"/>
      <c r="J704" s="159"/>
      <c r="K704" s="167"/>
      <c r="L704" s="159"/>
      <c r="M704" s="159"/>
      <c r="N704" s="167"/>
      <c r="O704" s="168"/>
      <c r="P704" s="154"/>
      <c r="Q704" s="159"/>
      <c r="R704" s="159"/>
      <c r="S704" s="153"/>
      <c r="T704" s="154"/>
      <c r="U704" s="159"/>
      <c r="V704" s="159"/>
      <c r="W704" s="159"/>
      <c r="X704" s="159"/>
      <c r="Y704" s="159"/>
      <c r="Z704" s="168"/>
      <c r="AA704" s="159"/>
      <c r="AB704" s="153"/>
      <c r="AC704" s="153"/>
      <c r="AD704" s="159"/>
      <c r="AE704" s="155"/>
      <c r="AF704" s="155"/>
      <c r="AG704" s="156"/>
      <c r="AH704" s="156"/>
      <c r="AI704" s="156"/>
      <c r="AJ704" s="156"/>
      <c r="AK704" s="157"/>
      <c r="AL704" s="157"/>
      <c r="AM704" s="157"/>
      <c r="AN704" s="156"/>
      <c r="AO704" s="156"/>
      <c r="AP704" s="156"/>
      <c r="AQ704" s="156"/>
    </row>
    <row r="705" spans="1:43" s="64" customFormat="1" ht="30.75" customHeight="1" x14ac:dyDescent="0.25">
      <c r="A705" s="17"/>
      <c r="B705" s="18"/>
      <c r="C705" s="17"/>
      <c r="D705" s="158"/>
      <c r="E705" s="18"/>
      <c r="F705" s="17"/>
      <c r="G705" s="17"/>
      <c r="H705" s="152"/>
      <c r="I705" s="159"/>
      <c r="J705" s="159"/>
      <c r="K705" s="167"/>
      <c r="L705" s="159"/>
      <c r="M705" s="159"/>
      <c r="N705" s="167"/>
      <c r="O705" s="168"/>
      <c r="P705" s="154"/>
      <c r="Q705" s="159"/>
      <c r="R705" s="159"/>
      <c r="S705" s="153"/>
      <c r="T705" s="154"/>
      <c r="U705" s="159"/>
      <c r="V705" s="159"/>
      <c r="W705" s="159"/>
      <c r="X705" s="159"/>
      <c r="Y705" s="159"/>
      <c r="Z705" s="168"/>
      <c r="AA705" s="159"/>
      <c r="AB705" s="153"/>
      <c r="AC705" s="153"/>
      <c r="AD705" s="159"/>
      <c r="AE705" s="155"/>
      <c r="AF705" s="155"/>
      <c r="AG705" s="156"/>
      <c r="AH705" s="156"/>
      <c r="AI705" s="156"/>
      <c r="AJ705" s="156"/>
      <c r="AK705" s="157"/>
      <c r="AL705" s="157"/>
      <c r="AM705" s="157"/>
      <c r="AN705" s="156"/>
      <c r="AO705" s="156"/>
      <c r="AP705" s="156"/>
      <c r="AQ705" s="156"/>
    </row>
    <row r="706" spans="1:43" s="64" customFormat="1" ht="30.75" customHeight="1" x14ac:dyDescent="0.25">
      <c r="A706" s="17"/>
      <c r="B706" s="18"/>
      <c r="C706" s="17"/>
      <c r="D706" s="158"/>
      <c r="E706" s="18"/>
      <c r="F706" s="17"/>
      <c r="G706" s="17"/>
      <c r="H706" s="152"/>
      <c r="I706" s="159"/>
      <c r="J706" s="159"/>
      <c r="K706" s="167"/>
      <c r="L706" s="159"/>
      <c r="M706" s="159"/>
      <c r="N706" s="167"/>
      <c r="O706" s="168"/>
      <c r="P706" s="154"/>
      <c r="Q706" s="159"/>
      <c r="R706" s="159"/>
      <c r="S706" s="153"/>
      <c r="T706" s="154"/>
      <c r="U706" s="159"/>
      <c r="V706" s="159"/>
      <c r="W706" s="159"/>
      <c r="X706" s="159"/>
      <c r="Y706" s="159"/>
      <c r="Z706" s="168"/>
      <c r="AA706" s="159"/>
      <c r="AB706" s="153"/>
      <c r="AC706" s="153"/>
      <c r="AD706" s="159"/>
      <c r="AE706" s="155"/>
      <c r="AF706" s="155"/>
      <c r="AG706" s="156"/>
      <c r="AH706" s="156"/>
      <c r="AI706" s="156"/>
      <c r="AJ706" s="156"/>
      <c r="AK706" s="157"/>
      <c r="AL706" s="157"/>
      <c r="AM706" s="157"/>
      <c r="AN706" s="156"/>
      <c r="AO706" s="156"/>
      <c r="AP706" s="156"/>
      <c r="AQ706" s="156"/>
    </row>
    <row r="707" spans="1:43" s="64" customFormat="1" ht="30.75" customHeight="1" x14ac:dyDescent="0.25">
      <c r="A707" s="17"/>
      <c r="B707" s="18"/>
      <c r="C707" s="17"/>
      <c r="D707" s="158"/>
      <c r="E707" s="18"/>
      <c r="F707" s="17"/>
      <c r="G707" s="17"/>
      <c r="H707" s="152"/>
      <c r="I707" s="159"/>
      <c r="J707" s="159"/>
      <c r="K707" s="167"/>
      <c r="L707" s="159"/>
      <c r="M707" s="159"/>
      <c r="N707" s="167"/>
      <c r="O707" s="168"/>
      <c r="P707" s="154"/>
      <c r="Q707" s="159"/>
      <c r="R707" s="159"/>
      <c r="S707" s="153"/>
      <c r="T707" s="154"/>
      <c r="U707" s="159"/>
      <c r="V707" s="159"/>
      <c r="W707" s="159"/>
      <c r="X707" s="159"/>
      <c r="Y707" s="159"/>
      <c r="Z707" s="168"/>
      <c r="AA707" s="159"/>
      <c r="AB707" s="153"/>
      <c r="AC707" s="153"/>
      <c r="AD707" s="159"/>
      <c r="AE707" s="155"/>
      <c r="AF707" s="155"/>
      <c r="AG707" s="156"/>
      <c r="AH707" s="156"/>
      <c r="AI707" s="156"/>
      <c r="AJ707" s="156"/>
      <c r="AK707" s="157"/>
      <c r="AL707" s="157"/>
      <c r="AM707" s="157"/>
      <c r="AN707" s="156"/>
      <c r="AO707" s="156"/>
      <c r="AP707" s="156"/>
      <c r="AQ707" s="156"/>
    </row>
    <row r="708" spans="1:43" s="64" customFormat="1" ht="30.75" customHeight="1" x14ac:dyDescent="0.25">
      <c r="A708" s="17"/>
      <c r="B708" s="18"/>
      <c r="C708" s="17"/>
      <c r="D708" s="158"/>
      <c r="E708" s="18"/>
      <c r="F708" s="17"/>
      <c r="G708" s="17"/>
      <c r="H708" s="152"/>
      <c r="I708" s="159"/>
      <c r="J708" s="159"/>
      <c r="K708" s="167"/>
      <c r="L708" s="159"/>
      <c r="M708" s="159"/>
      <c r="N708" s="167"/>
      <c r="O708" s="168"/>
      <c r="P708" s="154"/>
      <c r="Q708" s="159"/>
      <c r="R708" s="159"/>
      <c r="S708" s="153"/>
      <c r="T708" s="154"/>
      <c r="U708" s="159"/>
      <c r="V708" s="159"/>
      <c r="W708" s="159"/>
      <c r="X708" s="159"/>
      <c r="Y708" s="159"/>
      <c r="Z708" s="168"/>
      <c r="AA708" s="159"/>
      <c r="AB708" s="153"/>
      <c r="AC708" s="153"/>
      <c r="AD708" s="159"/>
      <c r="AE708" s="155"/>
      <c r="AF708" s="155"/>
      <c r="AG708" s="156"/>
      <c r="AH708" s="156"/>
      <c r="AI708" s="156"/>
      <c r="AJ708" s="156"/>
      <c r="AK708" s="157"/>
      <c r="AL708" s="157"/>
      <c r="AM708" s="157"/>
      <c r="AN708" s="156"/>
      <c r="AO708" s="156"/>
      <c r="AP708" s="156"/>
      <c r="AQ708" s="156"/>
    </row>
    <row r="709" spans="1:43" s="64" customFormat="1" ht="30.75" customHeight="1" x14ac:dyDescent="0.25">
      <c r="A709" s="17"/>
      <c r="B709" s="18"/>
      <c r="C709" s="17"/>
      <c r="D709" s="158"/>
      <c r="E709" s="18"/>
      <c r="F709" s="17"/>
      <c r="G709" s="17"/>
      <c r="H709" s="152"/>
      <c r="I709" s="159"/>
      <c r="J709" s="159"/>
      <c r="K709" s="167"/>
      <c r="L709" s="159"/>
      <c r="M709" s="159"/>
      <c r="N709" s="167"/>
      <c r="O709" s="168"/>
      <c r="P709" s="154"/>
      <c r="Q709" s="159"/>
      <c r="R709" s="159"/>
      <c r="S709" s="153"/>
      <c r="T709" s="154"/>
      <c r="U709" s="159"/>
      <c r="V709" s="159"/>
      <c r="W709" s="159"/>
      <c r="X709" s="159"/>
      <c r="Y709" s="159"/>
      <c r="Z709" s="168"/>
      <c r="AA709" s="159"/>
      <c r="AB709" s="153"/>
      <c r="AC709" s="153"/>
      <c r="AD709" s="159"/>
      <c r="AE709" s="155"/>
      <c r="AF709" s="155"/>
      <c r="AG709" s="156"/>
      <c r="AH709" s="156"/>
      <c r="AI709" s="156"/>
      <c r="AJ709" s="156"/>
      <c r="AK709" s="157"/>
      <c r="AL709" s="157"/>
      <c r="AM709" s="157"/>
      <c r="AN709" s="156"/>
      <c r="AO709" s="156"/>
      <c r="AP709" s="156"/>
      <c r="AQ709" s="156"/>
    </row>
    <row r="710" spans="1:43" s="64" customFormat="1" ht="30.75" customHeight="1" x14ac:dyDescent="0.25">
      <c r="A710" s="17"/>
      <c r="B710" s="18"/>
      <c r="C710" s="17"/>
      <c r="D710" s="158"/>
      <c r="E710" s="18"/>
      <c r="F710" s="17"/>
      <c r="G710" s="17"/>
      <c r="H710" s="152"/>
      <c r="I710" s="159"/>
      <c r="J710" s="159"/>
      <c r="K710" s="167"/>
      <c r="L710" s="159"/>
      <c r="M710" s="159"/>
      <c r="N710" s="167"/>
      <c r="O710" s="168"/>
      <c r="P710" s="154"/>
      <c r="Q710" s="159"/>
      <c r="R710" s="159"/>
      <c r="S710" s="153"/>
      <c r="T710" s="154"/>
      <c r="U710" s="159"/>
      <c r="V710" s="159"/>
      <c r="W710" s="159"/>
      <c r="X710" s="159"/>
      <c r="Y710" s="159"/>
      <c r="Z710" s="168"/>
      <c r="AA710" s="159"/>
      <c r="AB710" s="153"/>
      <c r="AC710" s="153"/>
      <c r="AD710" s="159"/>
      <c r="AE710" s="155"/>
      <c r="AF710" s="155"/>
      <c r="AG710" s="156"/>
      <c r="AH710" s="156"/>
      <c r="AI710" s="156"/>
      <c r="AJ710" s="156"/>
      <c r="AK710" s="157"/>
      <c r="AL710" s="157"/>
      <c r="AM710" s="157"/>
      <c r="AN710" s="156"/>
      <c r="AO710" s="156"/>
      <c r="AP710" s="156"/>
      <c r="AQ710" s="156"/>
    </row>
    <row r="711" spans="1:43" s="64" customFormat="1" ht="30.75" customHeight="1" x14ac:dyDescent="0.25">
      <c r="A711" s="17"/>
      <c r="B711" s="18"/>
      <c r="C711" s="17"/>
      <c r="D711" s="158"/>
      <c r="E711" s="18"/>
      <c r="F711" s="17"/>
      <c r="G711" s="17"/>
      <c r="H711" s="152"/>
      <c r="I711" s="159"/>
      <c r="J711" s="159"/>
      <c r="K711" s="167"/>
      <c r="L711" s="159"/>
      <c r="M711" s="159"/>
      <c r="N711" s="167"/>
      <c r="O711" s="168"/>
      <c r="P711" s="154"/>
      <c r="Q711" s="159"/>
      <c r="R711" s="159"/>
      <c r="S711" s="153"/>
      <c r="T711" s="154"/>
      <c r="U711" s="159"/>
      <c r="V711" s="159"/>
      <c r="W711" s="159"/>
      <c r="X711" s="159"/>
      <c r="Y711" s="159"/>
      <c r="Z711" s="168"/>
      <c r="AA711" s="159"/>
      <c r="AB711" s="153"/>
      <c r="AC711" s="153"/>
      <c r="AD711" s="159"/>
      <c r="AE711" s="155"/>
      <c r="AF711" s="155"/>
      <c r="AG711" s="156"/>
      <c r="AH711" s="156"/>
      <c r="AI711" s="156"/>
      <c r="AJ711" s="156"/>
      <c r="AK711" s="157"/>
      <c r="AL711" s="157"/>
      <c r="AM711" s="157"/>
      <c r="AN711" s="156"/>
      <c r="AO711" s="156"/>
      <c r="AP711" s="156"/>
      <c r="AQ711" s="156"/>
    </row>
    <row r="712" spans="1:43" s="64" customFormat="1" ht="30.75" customHeight="1" x14ac:dyDescent="0.25">
      <c r="A712" s="17"/>
      <c r="B712" s="18"/>
      <c r="C712" s="17"/>
      <c r="D712" s="158"/>
      <c r="E712" s="18"/>
      <c r="F712" s="17"/>
      <c r="G712" s="17"/>
      <c r="H712" s="152"/>
      <c r="I712" s="159"/>
      <c r="J712" s="159"/>
      <c r="K712" s="167"/>
      <c r="L712" s="159"/>
      <c r="M712" s="159"/>
      <c r="N712" s="167"/>
      <c r="O712" s="168"/>
      <c r="P712" s="154"/>
      <c r="Q712" s="159"/>
      <c r="R712" s="159"/>
      <c r="S712" s="153"/>
      <c r="T712" s="154"/>
      <c r="U712" s="159"/>
      <c r="V712" s="159"/>
      <c r="W712" s="159"/>
      <c r="X712" s="159"/>
      <c r="Y712" s="159"/>
      <c r="Z712" s="168"/>
      <c r="AA712" s="159"/>
      <c r="AB712" s="153"/>
      <c r="AC712" s="153"/>
      <c r="AD712" s="159"/>
      <c r="AE712" s="155"/>
      <c r="AF712" s="155"/>
      <c r="AG712" s="156"/>
      <c r="AH712" s="156"/>
      <c r="AI712" s="156"/>
      <c r="AJ712" s="156"/>
      <c r="AK712" s="157"/>
      <c r="AL712" s="157"/>
      <c r="AM712" s="157"/>
      <c r="AN712" s="156"/>
      <c r="AO712" s="156"/>
      <c r="AP712" s="156"/>
      <c r="AQ712" s="156"/>
    </row>
    <row r="713" spans="1:43" s="64" customFormat="1" ht="30.75" customHeight="1" x14ac:dyDescent="0.25">
      <c r="A713" s="17"/>
      <c r="B713" s="18"/>
      <c r="C713" s="17"/>
      <c r="D713" s="158"/>
      <c r="E713" s="18"/>
      <c r="F713" s="17"/>
      <c r="G713" s="17"/>
      <c r="H713" s="152"/>
      <c r="I713" s="159"/>
      <c r="J713" s="159"/>
      <c r="K713" s="167"/>
      <c r="L713" s="159"/>
      <c r="M713" s="159"/>
      <c r="N713" s="167"/>
      <c r="O713" s="168"/>
      <c r="P713" s="154"/>
      <c r="Q713" s="159"/>
      <c r="R713" s="159"/>
      <c r="S713" s="153"/>
      <c r="T713" s="154"/>
      <c r="U713" s="159"/>
      <c r="V713" s="159"/>
      <c r="W713" s="159"/>
      <c r="X713" s="159"/>
      <c r="Y713" s="159"/>
      <c r="Z713" s="168"/>
      <c r="AA713" s="159"/>
      <c r="AB713" s="153"/>
      <c r="AC713" s="153"/>
      <c r="AD713" s="159"/>
      <c r="AE713" s="155"/>
      <c r="AF713" s="155"/>
      <c r="AG713" s="156"/>
      <c r="AH713" s="156"/>
      <c r="AI713" s="156"/>
      <c r="AJ713" s="156"/>
      <c r="AK713" s="157"/>
      <c r="AL713" s="157"/>
      <c r="AM713" s="157"/>
      <c r="AN713" s="156"/>
      <c r="AO713" s="156"/>
      <c r="AP713" s="156"/>
      <c r="AQ713" s="156"/>
    </row>
    <row r="714" spans="1:43" s="64" customFormat="1" ht="30.75" customHeight="1" x14ac:dyDescent="0.25">
      <c r="A714" s="17"/>
      <c r="B714" s="18"/>
      <c r="C714" s="17"/>
      <c r="D714" s="158"/>
      <c r="E714" s="18"/>
      <c r="F714" s="17"/>
      <c r="G714" s="17"/>
      <c r="H714" s="152"/>
      <c r="I714" s="159"/>
      <c r="J714" s="159"/>
      <c r="K714" s="167"/>
      <c r="L714" s="159"/>
      <c r="M714" s="159"/>
      <c r="N714" s="167"/>
      <c r="O714" s="168"/>
      <c r="P714" s="154"/>
      <c r="Q714" s="159"/>
      <c r="R714" s="159"/>
      <c r="S714" s="153"/>
      <c r="T714" s="154"/>
      <c r="U714" s="159"/>
      <c r="V714" s="159"/>
      <c r="W714" s="159"/>
      <c r="X714" s="159"/>
      <c r="Y714" s="159"/>
      <c r="Z714" s="168"/>
      <c r="AA714" s="159"/>
      <c r="AB714" s="153"/>
      <c r="AC714" s="153"/>
      <c r="AD714" s="159"/>
      <c r="AE714" s="155"/>
      <c r="AF714" s="155"/>
      <c r="AG714" s="156"/>
      <c r="AH714" s="156"/>
      <c r="AI714" s="156"/>
      <c r="AJ714" s="156"/>
      <c r="AK714" s="157"/>
      <c r="AL714" s="157"/>
      <c r="AM714" s="157"/>
      <c r="AN714" s="156"/>
      <c r="AO714" s="156"/>
      <c r="AP714" s="156"/>
      <c r="AQ714" s="156"/>
    </row>
    <row r="715" spans="1:43" s="64" customFormat="1" ht="30.75" customHeight="1" x14ac:dyDescent="0.25">
      <c r="A715" s="17"/>
      <c r="B715" s="18"/>
      <c r="C715" s="17"/>
      <c r="D715" s="158"/>
      <c r="E715" s="18"/>
      <c r="F715" s="17"/>
      <c r="G715" s="17"/>
      <c r="H715" s="152"/>
      <c r="I715" s="159"/>
      <c r="J715" s="159"/>
      <c r="K715" s="167"/>
      <c r="L715" s="159"/>
      <c r="M715" s="159"/>
      <c r="N715" s="167"/>
      <c r="O715" s="168"/>
      <c r="P715" s="154"/>
      <c r="Q715" s="159"/>
      <c r="R715" s="159"/>
      <c r="S715" s="153"/>
      <c r="T715" s="154"/>
      <c r="U715" s="159"/>
      <c r="V715" s="159"/>
      <c r="W715" s="159"/>
      <c r="X715" s="159"/>
      <c r="Y715" s="159"/>
      <c r="Z715" s="168"/>
      <c r="AA715" s="159"/>
      <c r="AB715" s="153"/>
      <c r="AC715" s="153"/>
      <c r="AD715" s="159"/>
      <c r="AE715" s="155"/>
      <c r="AF715" s="155"/>
      <c r="AG715" s="156"/>
      <c r="AH715" s="156"/>
      <c r="AI715" s="156"/>
      <c r="AJ715" s="156"/>
      <c r="AK715" s="157"/>
      <c r="AL715" s="157"/>
      <c r="AM715" s="157"/>
      <c r="AN715" s="156"/>
      <c r="AO715" s="156"/>
      <c r="AP715" s="156"/>
      <c r="AQ715" s="156"/>
    </row>
    <row r="716" spans="1:43" s="64" customFormat="1" ht="30.75" customHeight="1" x14ac:dyDescent="0.25">
      <c r="A716" s="17"/>
      <c r="B716" s="18"/>
      <c r="C716" s="17"/>
      <c r="D716" s="158"/>
      <c r="E716" s="18"/>
      <c r="F716" s="17"/>
      <c r="G716" s="17"/>
      <c r="H716" s="152"/>
      <c r="I716" s="159"/>
      <c r="J716" s="159"/>
      <c r="K716" s="167"/>
      <c r="L716" s="159"/>
      <c r="M716" s="159"/>
      <c r="N716" s="167"/>
      <c r="O716" s="168"/>
      <c r="P716" s="154"/>
      <c r="Q716" s="159"/>
      <c r="R716" s="159"/>
      <c r="S716" s="153"/>
      <c r="T716" s="154"/>
      <c r="U716" s="159"/>
      <c r="V716" s="159"/>
      <c r="W716" s="159"/>
      <c r="X716" s="159"/>
      <c r="Y716" s="159"/>
      <c r="Z716" s="168"/>
      <c r="AA716" s="159"/>
      <c r="AB716" s="153"/>
      <c r="AC716" s="153"/>
      <c r="AD716" s="159"/>
      <c r="AE716" s="155"/>
      <c r="AF716" s="155"/>
      <c r="AG716" s="156"/>
      <c r="AH716" s="156"/>
      <c r="AI716" s="156"/>
      <c r="AJ716" s="156"/>
      <c r="AK716" s="157"/>
      <c r="AL716" s="157"/>
      <c r="AM716" s="157"/>
      <c r="AN716" s="156"/>
      <c r="AO716" s="156"/>
      <c r="AP716" s="156"/>
      <c r="AQ716" s="156"/>
    </row>
    <row r="717" spans="1:43" s="64" customFormat="1" ht="30.75" customHeight="1" x14ac:dyDescent="0.25">
      <c r="A717" s="17"/>
      <c r="B717" s="18"/>
      <c r="C717" s="17"/>
      <c r="D717" s="158"/>
      <c r="E717" s="18"/>
      <c r="F717" s="17"/>
      <c r="G717" s="17"/>
      <c r="H717" s="152"/>
      <c r="I717" s="159"/>
      <c r="J717" s="159"/>
      <c r="K717" s="167"/>
      <c r="L717" s="159"/>
      <c r="M717" s="159"/>
      <c r="N717" s="167"/>
      <c r="O717" s="168"/>
      <c r="P717" s="154"/>
      <c r="Q717" s="159"/>
      <c r="R717" s="159"/>
      <c r="S717" s="153"/>
      <c r="T717" s="154"/>
      <c r="U717" s="159"/>
      <c r="V717" s="159"/>
      <c r="W717" s="159"/>
      <c r="X717" s="159"/>
      <c r="Y717" s="159"/>
      <c r="Z717" s="168"/>
      <c r="AA717" s="159"/>
      <c r="AB717" s="153"/>
      <c r="AC717" s="153"/>
      <c r="AD717" s="159"/>
      <c r="AE717" s="155"/>
      <c r="AF717" s="155"/>
      <c r="AG717" s="156"/>
      <c r="AH717" s="156"/>
      <c r="AI717" s="156"/>
      <c r="AJ717" s="156"/>
      <c r="AK717" s="157"/>
      <c r="AL717" s="157"/>
      <c r="AM717" s="157"/>
      <c r="AN717" s="156"/>
      <c r="AO717" s="156"/>
      <c r="AP717" s="156"/>
      <c r="AQ717" s="156"/>
    </row>
    <row r="718" spans="1:43" s="64" customFormat="1" ht="30.75" customHeight="1" x14ac:dyDescent="0.25">
      <c r="A718" s="17"/>
      <c r="B718" s="18"/>
      <c r="C718" s="17"/>
      <c r="D718" s="158"/>
      <c r="E718" s="18"/>
      <c r="F718" s="17"/>
      <c r="G718" s="17"/>
      <c r="H718" s="152"/>
      <c r="I718" s="159"/>
      <c r="J718" s="159"/>
      <c r="K718" s="167"/>
      <c r="L718" s="159"/>
      <c r="M718" s="159"/>
      <c r="N718" s="167"/>
      <c r="O718" s="168"/>
      <c r="P718" s="154"/>
      <c r="Q718" s="159"/>
      <c r="R718" s="159"/>
      <c r="S718" s="153"/>
      <c r="T718" s="154"/>
      <c r="U718" s="159"/>
      <c r="V718" s="159"/>
      <c r="W718" s="159"/>
      <c r="X718" s="159"/>
      <c r="Y718" s="159"/>
      <c r="Z718" s="168"/>
      <c r="AA718" s="159"/>
      <c r="AB718" s="153"/>
      <c r="AC718" s="153"/>
      <c r="AD718" s="159"/>
      <c r="AE718" s="155"/>
      <c r="AF718" s="155"/>
      <c r="AG718" s="156"/>
      <c r="AH718" s="156"/>
      <c r="AI718" s="156"/>
      <c r="AJ718" s="156"/>
      <c r="AK718" s="157"/>
      <c r="AL718" s="157"/>
      <c r="AM718" s="157"/>
      <c r="AN718" s="156"/>
      <c r="AO718" s="156"/>
      <c r="AP718" s="156"/>
      <c r="AQ718" s="156"/>
    </row>
    <row r="719" spans="1:43" s="64" customFormat="1" ht="30.75" customHeight="1" x14ac:dyDescent="0.25">
      <c r="A719" s="17"/>
      <c r="B719" s="18"/>
      <c r="C719" s="17"/>
      <c r="D719" s="158"/>
      <c r="E719" s="18"/>
      <c r="F719" s="17"/>
      <c r="G719" s="17"/>
      <c r="H719" s="152"/>
      <c r="I719" s="159"/>
      <c r="J719" s="159"/>
      <c r="K719" s="167"/>
      <c r="L719" s="159"/>
      <c r="M719" s="159"/>
      <c r="N719" s="167"/>
      <c r="O719" s="168"/>
      <c r="P719" s="154"/>
      <c r="Q719" s="159"/>
      <c r="R719" s="159"/>
      <c r="S719" s="153"/>
      <c r="T719" s="154"/>
      <c r="U719" s="159"/>
      <c r="V719" s="159"/>
      <c r="W719" s="159"/>
      <c r="X719" s="159"/>
      <c r="Y719" s="159"/>
      <c r="Z719" s="168"/>
      <c r="AA719" s="159"/>
      <c r="AB719" s="153"/>
      <c r="AC719" s="153"/>
      <c r="AD719" s="159"/>
      <c r="AE719" s="155"/>
      <c r="AF719" s="155"/>
      <c r="AG719" s="156"/>
      <c r="AH719" s="156"/>
      <c r="AI719" s="156"/>
      <c r="AJ719" s="156"/>
      <c r="AK719" s="157"/>
      <c r="AL719" s="157"/>
      <c r="AM719" s="157"/>
      <c r="AN719" s="156"/>
      <c r="AO719" s="156"/>
      <c r="AP719" s="156"/>
      <c r="AQ719" s="156"/>
    </row>
    <row r="720" spans="1:43" s="64" customFormat="1" ht="30.75" customHeight="1" x14ac:dyDescent="0.25">
      <c r="A720" s="17"/>
      <c r="B720" s="18"/>
      <c r="C720" s="17"/>
      <c r="D720" s="158"/>
      <c r="E720" s="18"/>
      <c r="F720" s="17"/>
      <c r="G720" s="17"/>
      <c r="H720" s="152"/>
      <c r="I720" s="159"/>
      <c r="J720" s="159"/>
      <c r="K720" s="167"/>
      <c r="L720" s="159"/>
      <c r="M720" s="159"/>
      <c r="N720" s="167"/>
      <c r="O720" s="168"/>
      <c r="P720" s="154"/>
      <c r="Q720" s="159"/>
      <c r="R720" s="159"/>
      <c r="S720" s="153"/>
      <c r="T720" s="154"/>
      <c r="U720" s="159"/>
      <c r="V720" s="159"/>
      <c r="W720" s="159"/>
      <c r="X720" s="159"/>
      <c r="Y720" s="159"/>
      <c r="Z720" s="168"/>
      <c r="AA720" s="159"/>
      <c r="AB720" s="153"/>
      <c r="AC720" s="153"/>
      <c r="AD720" s="159"/>
      <c r="AE720" s="155"/>
      <c r="AF720" s="155"/>
      <c r="AG720" s="156"/>
      <c r="AH720" s="156"/>
      <c r="AI720" s="156"/>
      <c r="AJ720" s="156"/>
      <c r="AK720" s="157"/>
      <c r="AL720" s="157"/>
      <c r="AM720" s="157"/>
      <c r="AN720" s="156"/>
      <c r="AO720" s="156"/>
      <c r="AP720" s="156"/>
      <c r="AQ720" s="156"/>
    </row>
    <row r="721" spans="1:43" s="64" customFormat="1" ht="30.75" customHeight="1" x14ac:dyDescent="0.25">
      <c r="A721" s="17"/>
      <c r="B721" s="18"/>
      <c r="C721" s="17"/>
      <c r="D721" s="158"/>
      <c r="E721" s="18"/>
      <c r="F721" s="17"/>
      <c r="G721" s="17"/>
      <c r="H721" s="152"/>
      <c r="I721" s="159"/>
      <c r="J721" s="159"/>
      <c r="K721" s="167"/>
      <c r="L721" s="159"/>
      <c r="M721" s="159"/>
      <c r="N721" s="167"/>
      <c r="O721" s="168"/>
      <c r="P721" s="154"/>
      <c r="Q721" s="159"/>
      <c r="R721" s="159"/>
      <c r="S721" s="153"/>
      <c r="T721" s="154"/>
      <c r="U721" s="159"/>
      <c r="V721" s="159"/>
      <c r="W721" s="159"/>
      <c r="X721" s="159"/>
      <c r="Y721" s="159"/>
      <c r="Z721" s="168"/>
      <c r="AA721" s="159"/>
      <c r="AB721" s="153"/>
      <c r="AC721" s="153"/>
      <c r="AD721" s="159"/>
      <c r="AE721" s="155"/>
      <c r="AF721" s="155"/>
      <c r="AG721" s="156"/>
      <c r="AH721" s="156"/>
      <c r="AI721" s="156"/>
      <c r="AJ721" s="156"/>
      <c r="AK721" s="157"/>
      <c r="AL721" s="157"/>
      <c r="AM721" s="157"/>
      <c r="AN721" s="156"/>
      <c r="AO721" s="156"/>
      <c r="AP721" s="156"/>
      <c r="AQ721" s="156"/>
    </row>
    <row r="722" spans="1:43" s="64" customFormat="1" ht="30.75" customHeight="1" x14ac:dyDescent="0.25">
      <c r="A722" s="17"/>
      <c r="B722" s="18"/>
      <c r="C722" s="17"/>
      <c r="D722" s="158"/>
      <c r="E722" s="18"/>
      <c r="F722" s="17"/>
      <c r="G722" s="17"/>
      <c r="H722" s="152"/>
      <c r="I722" s="159"/>
      <c r="J722" s="159"/>
      <c r="K722" s="167"/>
      <c r="L722" s="159"/>
      <c r="M722" s="159"/>
      <c r="N722" s="167"/>
      <c r="O722" s="168"/>
      <c r="P722" s="154"/>
      <c r="Q722" s="159"/>
      <c r="R722" s="159"/>
      <c r="S722" s="153"/>
      <c r="T722" s="154"/>
      <c r="U722" s="159"/>
      <c r="V722" s="159"/>
      <c r="W722" s="159"/>
      <c r="X722" s="159"/>
      <c r="Y722" s="159"/>
      <c r="Z722" s="168"/>
      <c r="AA722" s="159"/>
      <c r="AB722" s="153"/>
      <c r="AC722" s="153"/>
      <c r="AD722" s="159"/>
      <c r="AE722" s="155"/>
      <c r="AF722" s="155"/>
      <c r="AG722" s="156"/>
      <c r="AH722" s="156"/>
      <c r="AI722" s="156"/>
      <c r="AJ722" s="156"/>
      <c r="AK722" s="157"/>
      <c r="AL722" s="157"/>
      <c r="AM722" s="157"/>
      <c r="AN722" s="156"/>
      <c r="AO722" s="156"/>
      <c r="AP722" s="156"/>
      <c r="AQ722" s="156"/>
    </row>
    <row r="723" spans="1:43" s="64" customFormat="1" ht="30.75" customHeight="1" x14ac:dyDescent="0.25">
      <c r="A723" s="17"/>
      <c r="B723" s="18"/>
      <c r="C723" s="17"/>
      <c r="D723" s="158"/>
      <c r="E723" s="18"/>
      <c r="F723" s="17"/>
      <c r="G723" s="17"/>
      <c r="H723" s="152"/>
      <c r="I723" s="159"/>
      <c r="J723" s="159"/>
      <c r="K723" s="167"/>
      <c r="L723" s="159"/>
      <c r="M723" s="159"/>
      <c r="N723" s="167"/>
      <c r="O723" s="168"/>
      <c r="P723" s="154"/>
      <c r="Q723" s="159"/>
      <c r="R723" s="159"/>
      <c r="S723" s="153"/>
      <c r="T723" s="154"/>
      <c r="U723" s="159"/>
      <c r="V723" s="159"/>
      <c r="W723" s="159"/>
      <c r="X723" s="159"/>
      <c r="Y723" s="159"/>
      <c r="Z723" s="168"/>
      <c r="AA723" s="159"/>
      <c r="AB723" s="153"/>
      <c r="AC723" s="153"/>
      <c r="AD723" s="159"/>
      <c r="AE723" s="155"/>
      <c r="AF723" s="155"/>
      <c r="AG723" s="156"/>
      <c r="AH723" s="156"/>
      <c r="AI723" s="156"/>
      <c r="AJ723" s="156"/>
      <c r="AK723" s="157"/>
      <c r="AL723" s="157"/>
      <c r="AM723" s="157"/>
      <c r="AN723" s="156"/>
      <c r="AO723" s="156"/>
      <c r="AP723" s="156"/>
      <c r="AQ723" s="156"/>
    </row>
    <row r="724" spans="1:43" s="64" customFormat="1" ht="30.75" customHeight="1" x14ac:dyDescent="0.25">
      <c r="A724" s="17"/>
      <c r="B724" s="18"/>
      <c r="C724" s="17"/>
      <c r="D724" s="158"/>
      <c r="E724" s="18"/>
      <c r="F724" s="17"/>
      <c r="G724" s="17"/>
      <c r="H724" s="152"/>
      <c r="I724" s="159"/>
      <c r="J724" s="159"/>
      <c r="K724" s="167"/>
      <c r="L724" s="159"/>
      <c r="M724" s="159"/>
      <c r="N724" s="167"/>
      <c r="O724" s="168"/>
      <c r="P724" s="154"/>
      <c r="Q724" s="159"/>
      <c r="R724" s="159"/>
      <c r="S724" s="153"/>
      <c r="T724" s="154"/>
      <c r="U724" s="159"/>
      <c r="V724" s="159"/>
      <c r="W724" s="159"/>
      <c r="X724" s="159"/>
      <c r="Y724" s="159"/>
      <c r="Z724" s="168"/>
      <c r="AA724" s="159"/>
      <c r="AB724" s="153"/>
      <c r="AC724" s="153"/>
      <c r="AD724" s="159"/>
      <c r="AE724" s="155"/>
      <c r="AF724" s="155"/>
      <c r="AG724" s="156"/>
      <c r="AH724" s="156"/>
      <c r="AI724" s="156"/>
      <c r="AJ724" s="156"/>
      <c r="AK724" s="157"/>
      <c r="AL724" s="157"/>
      <c r="AM724" s="157"/>
      <c r="AN724" s="156"/>
      <c r="AO724" s="156"/>
      <c r="AP724" s="156"/>
      <c r="AQ724" s="156"/>
    </row>
    <row r="725" spans="1:43" s="64" customFormat="1" ht="30.75" customHeight="1" x14ac:dyDescent="0.25">
      <c r="A725" s="17"/>
      <c r="B725" s="18"/>
      <c r="C725" s="17"/>
      <c r="D725" s="158"/>
      <c r="E725" s="18"/>
      <c r="F725" s="17"/>
      <c r="G725" s="17"/>
      <c r="H725" s="152"/>
      <c r="I725" s="159"/>
      <c r="J725" s="159"/>
      <c r="K725" s="167"/>
      <c r="L725" s="159"/>
      <c r="M725" s="159"/>
      <c r="N725" s="167"/>
      <c r="O725" s="168"/>
      <c r="P725" s="154"/>
      <c r="Q725" s="159"/>
      <c r="R725" s="159"/>
      <c r="S725" s="153"/>
      <c r="T725" s="154"/>
      <c r="U725" s="159"/>
      <c r="V725" s="159"/>
      <c r="W725" s="159"/>
      <c r="X725" s="159"/>
      <c r="Y725" s="159"/>
      <c r="Z725" s="168"/>
      <c r="AA725" s="159"/>
      <c r="AB725" s="153"/>
      <c r="AC725" s="153"/>
      <c r="AD725" s="159"/>
      <c r="AE725" s="155"/>
      <c r="AF725" s="155"/>
      <c r="AG725" s="156"/>
      <c r="AH725" s="156"/>
      <c r="AI725" s="156"/>
      <c r="AJ725" s="156"/>
      <c r="AK725" s="157"/>
      <c r="AL725" s="157"/>
      <c r="AM725" s="157"/>
      <c r="AN725" s="156"/>
      <c r="AO725" s="156"/>
      <c r="AP725" s="156"/>
      <c r="AQ725" s="156"/>
    </row>
    <row r="726" spans="1:43" s="64" customFormat="1" ht="30.75" customHeight="1" x14ac:dyDescent="0.25">
      <c r="A726" s="17"/>
      <c r="B726" s="18"/>
      <c r="C726" s="17"/>
      <c r="D726" s="158"/>
      <c r="E726" s="18"/>
      <c r="F726" s="17"/>
      <c r="G726" s="17"/>
      <c r="H726" s="152"/>
      <c r="I726" s="159"/>
      <c r="J726" s="159"/>
      <c r="K726" s="167"/>
      <c r="L726" s="159"/>
      <c r="M726" s="159"/>
      <c r="N726" s="167"/>
      <c r="O726" s="168"/>
      <c r="P726" s="154"/>
      <c r="Q726" s="159"/>
      <c r="R726" s="159"/>
      <c r="S726" s="153"/>
      <c r="T726" s="154"/>
      <c r="U726" s="159"/>
      <c r="V726" s="159"/>
      <c r="W726" s="159"/>
      <c r="X726" s="159"/>
      <c r="Y726" s="159"/>
      <c r="Z726" s="168"/>
      <c r="AA726" s="159"/>
      <c r="AB726" s="153"/>
      <c r="AC726" s="153"/>
      <c r="AD726" s="159"/>
      <c r="AE726" s="155"/>
      <c r="AF726" s="155"/>
      <c r="AG726" s="156"/>
      <c r="AH726" s="156"/>
      <c r="AI726" s="156"/>
      <c r="AJ726" s="156"/>
      <c r="AK726" s="157"/>
      <c r="AL726" s="157"/>
      <c r="AM726" s="157"/>
      <c r="AN726" s="156"/>
      <c r="AO726" s="156"/>
      <c r="AP726" s="156"/>
      <c r="AQ726" s="156"/>
    </row>
    <row r="727" spans="1:43" s="64" customFormat="1" ht="30.75" customHeight="1" x14ac:dyDescent="0.25">
      <c r="A727" s="17"/>
      <c r="B727" s="18"/>
      <c r="C727" s="17"/>
      <c r="D727" s="158"/>
      <c r="E727" s="18"/>
      <c r="F727" s="17"/>
      <c r="G727" s="17"/>
      <c r="H727" s="152"/>
      <c r="I727" s="159"/>
      <c r="J727" s="159"/>
      <c r="K727" s="167"/>
      <c r="L727" s="159"/>
      <c r="M727" s="159"/>
      <c r="N727" s="167"/>
      <c r="O727" s="168"/>
      <c r="P727" s="154"/>
      <c r="Q727" s="159"/>
      <c r="R727" s="159"/>
      <c r="S727" s="153"/>
      <c r="T727" s="154"/>
      <c r="U727" s="159"/>
      <c r="V727" s="159"/>
      <c r="W727" s="159"/>
      <c r="X727" s="159"/>
      <c r="Y727" s="159"/>
      <c r="Z727" s="168"/>
      <c r="AA727" s="159"/>
      <c r="AB727" s="153"/>
      <c r="AC727" s="153"/>
      <c r="AD727" s="159"/>
      <c r="AE727" s="155"/>
      <c r="AF727" s="155"/>
      <c r="AG727" s="156"/>
      <c r="AH727" s="156"/>
      <c r="AI727" s="156"/>
      <c r="AJ727" s="156"/>
      <c r="AK727" s="157"/>
      <c r="AL727" s="157"/>
      <c r="AM727" s="157"/>
      <c r="AN727" s="156"/>
      <c r="AO727" s="156"/>
      <c r="AP727" s="156"/>
      <c r="AQ727" s="156"/>
    </row>
    <row r="728" spans="1:43" s="64" customFormat="1" ht="30.75" customHeight="1" x14ac:dyDescent="0.25">
      <c r="A728" s="17"/>
      <c r="B728" s="18"/>
      <c r="C728" s="17"/>
      <c r="D728" s="158"/>
      <c r="E728" s="18"/>
      <c r="F728" s="17"/>
      <c r="G728" s="17"/>
      <c r="H728" s="152"/>
      <c r="I728" s="159"/>
      <c r="J728" s="159"/>
      <c r="K728" s="167"/>
      <c r="L728" s="159"/>
      <c r="M728" s="159"/>
      <c r="N728" s="167"/>
      <c r="O728" s="168"/>
      <c r="P728" s="154"/>
      <c r="Q728" s="159"/>
      <c r="R728" s="159"/>
      <c r="S728" s="153"/>
      <c r="T728" s="154"/>
      <c r="U728" s="159"/>
      <c r="V728" s="159"/>
      <c r="W728" s="159"/>
      <c r="X728" s="159"/>
      <c r="Y728" s="159"/>
      <c r="Z728" s="168"/>
      <c r="AA728" s="159"/>
      <c r="AB728" s="153"/>
      <c r="AC728" s="153"/>
      <c r="AD728" s="159"/>
      <c r="AE728" s="155"/>
      <c r="AF728" s="155"/>
      <c r="AG728" s="156"/>
      <c r="AH728" s="156"/>
      <c r="AI728" s="156"/>
      <c r="AJ728" s="156"/>
      <c r="AK728" s="157"/>
      <c r="AL728" s="157"/>
      <c r="AM728" s="157"/>
      <c r="AN728" s="156"/>
      <c r="AO728" s="156"/>
      <c r="AP728" s="156"/>
      <c r="AQ728" s="156"/>
    </row>
    <row r="729" spans="1:43" s="64" customFormat="1" ht="30.75" customHeight="1" x14ac:dyDescent="0.25">
      <c r="A729" s="17"/>
      <c r="B729" s="18"/>
      <c r="C729" s="17"/>
      <c r="D729" s="158"/>
      <c r="E729" s="18"/>
      <c r="F729" s="17"/>
      <c r="G729" s="17"/>
      <c r="H729" s="152"/>
      <c r="I729" s="159"/>
      <c r="J729" s="159"/>
      <c r="K729" s="167"/>
      <c r="L729" s="159"/>
      <c r="M729" s="159"/>
      <c r="N729" s="167"/>
      <c r="O729" s="168"/>
      <c r="P729" s="154"/>
      <c r="Q729" s="159"/>
      <c r="R729" s="159"/>
      <c r="S729" s="153"/>
      <c r="T729" s="154"/>
      <c r="U729" s="159"/>
      <c r="V729" s="159"/>
      <c r="W729" s="159"/>
      <c r="X729" s="159"/>
      <c r="Y729" s="159"/>
      <c r="Z729" s="168"/>
      <c r="AA729" s="159"/>
      <c r="AB729" s="153"/>
      <c r="AC729" s="153"/>
      <c r="AD729" s="159"/>
      <c r="AE729" s="155"/>
      <c r="AF729" s="155"/>
      <c r="AG729" s="156"/>
      <c r="AH729" s="156"/>
      <c r="AI729" s="156"/>
      <c r="AJ729" s="156"/>
      <c r="AK729" s="157"/>
      <c r="AL729" s="157"/>
      <c r="AM729" s="157"/>
      <c r="AN729" s="156"/>
      <c r="AO729" s="156"/>
      <c r="AP729" s="156"/>
      <c r="AQ729" s="156"/>
    </row>
    <row r="730" spans="1:43" s="64" customFormat="1" ht="30.75" customHeight="1" x14ac:dyDescent="0.25">
      <c r="A730" s="17"/>
      <c r="B730" s="18"/>
      <c r="C730" s="17"/>
      <c r="D730" s="158"/>
      <c r="E730" s="18"/>
      <c r="F730" s="17"/>
      <c r="G730" s="17"/>
      <c r="H730" s="152"/>
      <c r="I730" s="159"/>
      <c r="J730" s="159"/>
      <c r="K730" s="167"/>
      <c r="L730" s="159"/>
      <c r="M730" s="159"/>
      <c r="N730" s="167"/>
      <c r="O730" s="168"/>
      <c r="P730" s="154"/>
      <c r="Q730" s="159"/>
      <c r="R730" s="159"/>
      <c r="S730" s="153"/>
      <c r="T730" s="154"/>
      <c r="U730" s="159"/>
      <c r="V730" s="159"/>
      <c r="W730" s="159"/>
      <c r="X730" s="159"/>
      <c r="Y730" s="159"/>
      <c r="Z730" s="168"/>
      <c r="AA730" s="159"/>
      <c r="AB730" s="153"/>
      <c r="AC730" s="153"/>
      <c r="AD730" s="159"/>
      <c r="AE730" s="155"/>
      <c r="AF730" s="155"/>
      <c r="AG730" s="156"/>
      <c r="AH730" s="156"/>
      <c r="AI730" s="156"/>
      <c r="AJ730" s="156"/>
      <c r="AK730" s="157"/>
      <c r="AL730" s="157"/>
      <c r="AM730" s="157"/>
      <c r="AN730" s="156"/>
      <c r="AO730" s="156"/>
      <c r="AP730" s="156"/>
      <c r="AQ730" s="156"/>
    </row>
    <row r="731" spans="1:43" s="64" customFormat="1" ht="30.75" customHeight="1" x14ac:dyDescent="0.25">
      <c r="A731" s="17"/>
      <c r="B731" s="18"/>
      <c r="C731" s="17"/>
      <c r="D731" s="158"/>
      <c r="E731" s="18"/>
      <c r="F731" s="17"/>
      <c r="G731" s="17"/>
      <c r="H731" s="152"/>
      <c r="I731" s="159"/>
      <c r="J731" s="159"/>
      <c r="K731" s="167"/>
      <c r="L731" s="159"/>
      <c r="M731" s="159"/>
      <c r="N731" s="167"/>
      <c r="O731" s="168"/>
      <c r="P731" s="154"/>
      <c r="Q731" s="159"/>
      <c r="R731" s="159"/>
      <c r="S731" s="153"/>
      <c r="T731" s="154"/>
      <c r="U731" s="159"/>
      <c r="V731" s="159"/>
      <c r="W731" s="159"/>
      <c r="X731" s="159"/>
      <c r="Y731" s="159"/>
      <c r="Z731" s="168"/>
      <c r="AA731" s="159"/>
      <c r="AB731" s="153"/>
      <c r="AC731" s="153"/>
      <c r="AD731" s="159"/>
      <c r="AE731" s="155"/>
      <c r="AF731" s="155"/>
      <c r="AG731" s="156"/>
      <c r="AH731" s="156"/>
      <c r="AI731" s="156"/>
      <c r="AJ731" s="156"/>
      <c r="AK731" s="157"/>
      <c r="AL731" s="157"/>
      <c r="AM731" s="157"/>
      <c r="AN731" s="156"/>
      <c r="AO731" s="156"/>
      <c r="AP731" s="156"/>
      <c r="AQ731" s="156"/>
    </row>
    <row r="732" spans="1:43" s="64" customFormat="1" ht="30.75" customHeight="1" x14ac:dyDescent="0.25">
      <c r="A732" s="17"/>
      <c r="B732" s="18"/>
      <c r="C732" s="17"/>
      <c r="D732" s="158"/>
      <c r="E732" s="18"/>
      <c r="F732" s="17"/>
      <c r="G732" s="17"/>
      <c r="H732" s="152"/>
      <c r="I732" s="159"/>
      <c r="J732" s="159"/>
      <c r="K732" s="167"/>
      <c r="L732" s="159"/>
      <c r="M732" s="159"/>
      <c r="N732" s="167"/>
      <c r="O732" s="168"/>
      <c r="P732" s="154"/>
      <c r="Q732" s="159"/>
      <c r="R732" s="159"/>
      <c r="S732" s="153"/>
      <c r="T732" s="154"/>
      <c r="U732" s="159"/>
      <c r="V732" s="159"/>
      <c r="W732" s="159"/>
      <c r="X732" s="159"/>
      <c r="Y732" s="159"/>
      <c r="Z732" s="168"/>
      <c r="AA732" s="159"/>
      <c r="AB732" s="153"/>
      <c r="AC732" s="153"/>
      <c r="AD732" s="159"/>
      <c r="AE732" s="155"/>
      <c r="AF732" s="155"/>
      <c r="AG732" s="156"/>
      <c r="AH732" s="156"/>
      <c r="AI732" s="156"/>
      <c r="AJ732" s="156"/>
      <c r="AK732" s="157"/>
      <c r="AL732" s="157"/>
      <c r="AM732" s="157"/>
      <c r="AN732" s="156"/>
      <c r="AO732" s="156"/>
      <c r="AP732" s="156"/>
      <c r="AQ732" s="156"/>
    </row>
    <row r="733" spans="1:43" s="64" customFormat="1" ht="30.75" customHeight="1" x14ac:dyDescent="0.25">
      <c r="A733" s="17"/>
      <c r="B733" s="18"/>
      <c r="C733" s="17"/>
      <c r="D733" s="158"/>
      <c r="E733" s="18"/>
      <c r="F733" s="17"/>
      <c r="G733" s="17"/>
      <c r="H733" s="152"/>
      <c r="I733" s="159"/>
      <c r="J733" s="159"/>
      <c r="K733" s="167"/>
      <c r="L733" s="159"/>
      <c r="M733" s="159"/>
      <c r="N733" s="167"/>
      <c r="O733" s="168"/>
      <c r="P733" s="154"/>
      <c r="Q733" s="159"/>
      <c r="R733" s="159"/>
      <c r="S733" s="153"/>
      <c r="T733" s="154"/>
      <c r="U733" s="159"/>
      <c r="V733" s="159"/>
      <c r="W733" s="159"/>
      <c r="X733" s="159"/>
      <c r="Y733" s="159"/>
      <c r="Z733" s="168"/>
      <c r="AA733" s="159"/>
      <c r="AB733" s="153"/>
      <c r="AC733" s="153"/>
      <c r="AD733" s="159"/>
      <c r="AE733" s="155"/>
      <c r="AF733" s="155"/>
      <c r="AG733" s="156"/>
      <c r="AH733" s="156"/>
      <c r="AI733" s="156"/>
      <c r="AJ733" s="156"/>
      <c r="AK733" s="157"/>
      <c r="AL733" s="157"/>
      <c r="AM733" s="157"/>
      <c r="AN733" s="156"/>
      <c r="AO733" s="156"/>
      <c r="AP733" s="156"/>
      <c r="AQ733" s="156"/>
    </row>
    <row r="734" spans="1:43" s="64" customFormat="1" ht="30.75" customHeight="1" x14ac:dyDescent="0.25">
      <c r="A734" s="17"/>
      <c r="B734" s="18"/>
      <c r="C734" s="17"/>
      <c r="D734" s="158"/>
      <c r="E734" s="18"/>
      <c r="F734" s="17"/>
      <c r="G734" s="17"/>
      <c r="H734" s="152"/>
      <c r="I734" s="159"/>
      <c r="J734" s="159"/>
      <c r="K734" s="167"/>
      <c r="L734" s="159"/>
      <c r="M734" s="159"/>
      <c r="N734" s="167"/>
      <c r="O734" s="168"/>
      <c r="P734" s="154"/>
      <c r="Q734" s="159"/>
      <c r="R734" s="159"/>
      <c r="S734" s="153"/>
      <c r="T734" s="154"/>
      <c r="U734" s="159"/>
      <c r="V734" s="159"/>
      <c r="W734" s="159"/>
      <c r="X734" s="159"/>
      <c r="Y734" s="159"/>
      <c r="Z734" s="168"/>
      <c r="AA734" s="159"/>
      <c r="AB734" s="153"/>
      <c r="AC734" s="153"/>
      <c r="AD734" s="159"/>
      <c r="AE734" s="155"/>
      <c r="AF734" s="155"/>
      <c r="AG734" s="156"/>
      <c r="AH734" s="156"/>
      <c r="AI734" s="156"/>
      <c r="AJ734" s="156"/>
      <c r="AK734" s="157"/>
      <c r="AL734" s="157"/>
      <c r="AM734" s="157"/>
      <c r="AN734" s="156"/>
      <c r="AO734" s="156"/>
      <c r="AP734" s="156"/>
      <c r="AQ734" s="156"/>
    </row>
    <row r="735" spans="1:43" s="64" customFormat="1" ht="30.75" customHeight="1" x14ac:dyDescent="0.25">
      <c r="A735" s="17"/>
      <c r="B735" s="18"/>
      <c r="C735" s="17"/>
      <c r="D735" s="158"/>
      <c r="E735" s="18"/>
      <c r="F735" s="17"/>
      <c r="G735" s="17"/>
      <c r="H735" s="152"/>
      <c r="I735" s="159"/>
      <c r="J735" s="159"/>
      <c r="K735" s="167"/>
      <c r="L735" s="159"/>
      <c r="M735" s="159"/>
      <c r="N735" s="167"/>
      <c r="O735" s="168"/>
      <c r="P735" s="154"/>
      <c r="Q735" s="159"/>
      <c r="R735" s="159"/>
      <c r="S735" s="153"/>
      <c r="T735" s="154"/>
      <c r="U735" s="159"/>
      <c r="V735" s="159"/>
      <c r="W735" s="159"/>
      <c r="X735" s="159"/>
      <c r="Y735" s="159"/>
      <c r="Z735" s="168"/>
      <c r="AA735" s="159"/>
      <c r="AB735" s="153"/>
      <c r="AC735" s="153"/>
      <c r="AD735" s="159"/>
      <c r="AE735" s="155"/>
      <c r="AF735" s="155"/>
      <c r="AG735" s="156"/>
      <c r="AH735" s="156"/>
      <c r="AI735" s="156"/>
      <c r="AJ735" s="156"/>
      <c r="AK735" s="157"/>
      <c r="AL735" s="157"/>
      <c r="AM735" s="157"/>
      <c r="AN735" s="156"/>
      <c r="AO735" s="156"/>
      <c r="AP735" s="156"/>
      <c r="AQ735" s="156"/>
    </row>
    <row r="736" spans="1:43" s="64" customFormat="1" ht="30.75" customHeight="1" x14ac:dyDescent="0.25">
      <c r="A736" s="17"/>
      <c r="B736" s="18"/>
      <c r="C736" s="17"/>
      <c r="D736" s="158"/>
      <c r="E736" s="18"/>
      <c r="F736" s="17"/>
      <c r="G736" s="17"/>
      <c r="H736" s="152"/>
      <c r="I736" s="159"/>
      <c r="J736" s="159"/>
      <c r="K736" s="167"/>
      <c r="L736" s="159"/>
      <c r="M736" s="159"/>
      <c r="N736" s="167"/>
      <c r="O736" s="168"/>
      <c r="P736" s="154"/>
      <c r="Q736" s="159"/>
      <c r="R736" s="159"/>
      <c r="S736" s="153"/>
      <c r="T736" s="154"/>
      <c r="U736" s="159"/>
      <c r="V736" s="159"/>
      <c r="W736" s="159"/>
      <c r="X736" s="159"/>
      <c r="Y736" s="159"/>
      <c r="Z736" s="168"/>
      <c r="AA736" s="159"/>
      <c r="AB736" s="153"/>
      <c r="AC736" s="153"/>
      <c r="AD736" s="159"/>
      <c r="AE736" s="155"/>
      <c r="AF736" s="155"/>
      <c r="AG736" s="156"/>
      <c r="AH736" s="156"/>
      <c r="AI736" s="156"/>
      <c r="AJ736" s="156"/>
      <c r="AK736" s="157"/>
      <c r="AL736" s="157"/>
      <c r="AM736" s="157"/>
      <c r="AN736" s="156"/>
      <c r="AO736" s="156"/>
      <c r="AP736" s="156"/>
      <c r="AQ736" s="156"/>
    </row>
    <row r="737" spans="1:43" s="64" customFormat="1" ht="30.75" customHeight="1" x14ac:dyDescent="0.25">
      <c r="A737" s="17"/>
      <c r="B737" s="18"/>
      <c r="C737" s="17"/>
      <c r="D737" s="158"/>
      <c r="E737" s="18"/>
      <c r="F737" s="17"/>
      <c r="G737" s="17"/>
      <c r="H737" s="152"/>
      <c r="I737" s="159"/>
      <c r="J737" s="159"/>
      <c r="K737" s="167"/>
      <c r="L737" s="159"/>
      <c r="M737" s="159"/>
      <c r="N737" s="167"/>
      <c r="O737" s="168"/>
      <c r="P737" s="154"/>
      <c r="Q737" s="159"/>
      <c r="R737" s="159"/>
      <c r="S737" s="153"/>
      <c r="T737" s="154"/>
      <c r="U737" s="159"/>
      <c r="V737" s="159"/>
      <c r="W737" s="159"/>
      <c r="X737" s="159"/>
      <c r="Y737" s="159"/>
      <c r="Z737" s="168"/>
      <c r="AA737" s="159"/>
      <c r="AB737" s="153"/>
      <c r="AC737" s="153"/>
      <c r="AD737" s="159"/>
      <c r="AE737" s="155"/>
      <c r="AF737" s="155"/>
      <c r="AG737" s="156"/>
      <c r="AH737" s="156"/>
      <c r="AI737" s="156"/>
      <c r="AJ737" s="156"/>
      <c r="AK737" s="157"/>
      <c r="AL737" s="157"/>
      <c r="AM737" s="157"/>
      <c r="AN737" s="156"/>
      <c r="AO737" s="156"/>
      <c r="AP737" s="156"/>
      <c r="AQ737" s="156"/>
    </row>
    <row r="738" spans="1:43" s="64" customFormat="1" ht="30.75" customHeight="1" x14ac:dyDescent="0.25">
      <c r="A738" s="17"/>
      <c r="B738" s="18"/>
      <c r="C738" s="17"/>
      <c r="D738" s="158"/>
      <c r="E738" s="18"/>
      <c r="F738" s="17"/>
      <c r="G738" s="17"/>
      <c r="H738" s="152"/>
      <c r="I738" s="159"/>
      <c r="J738" s="159"/>
      <c r="K738" s="167"/>
      <c r="L738" s="159"/>
      <c r="M738" s="159"/>
      <c r="N738" s="167"/>
      <c r="O738" s="168"/>
      <c r="P738" s="154"/>
      <c r="Q738" s="159"/>
      <c r="R738" s="159"/>
      <c r="S738" s="153"/>
      <c r="T738" s="154"/>
      <c r="U738" s="159"/>
      <c r="V738" s="159"/>
      <c r="W738" s="159"/>
      <c r="X738" s="159"/>
      <c r="Y738" s="159"/>
      <c r="Z738" s="168"/>
      <c r="AA738" s="159"/>
      <c r="AB738" s="153"/>
      <c r="AC738" s="153"/>
      <c r="AD738" s="159"/>
      <c r="AE738" s="155"/>
      <c r="AF738" s="155"/>
      <c r="AG738" s="156"/>
      <c r="AH738" s="156"/>
      <c r="AI738" s="156"/>
      <c r="AJ738" s="156"/>
      <c r="AK738" s="157"/>
      <c r="AL738" s="157"/>
      <c r="AM738" s="157"/>
      <c r="AN738" s="156"/>
      <c r="AO738" s="156"/>
      <c r="AP738" s="156"/>
      <c r="AQ738" s="156"/>
    </row>
    <row r="739" spans="1:43" s="64" customFormat="1" ht="30.75" customHeight="1" x14ac:dyDescent="0.25">
      <c r="A739" s="17"/>
      <c r="B739" s="18"/>
      <c r="C739" s="17"/>
      <c r="D739" s="158"/>
      <c r="E739" s="18"/>
      <c r="F739" s="17"/>
      <c r="G739" s="17"/>
      <c r="H739" s="152"/>
      <c r="I739" s="159"/>
      <c r="J739" s="159"/>
      <c r="K739" s="167"/>
      <c r="L739" s="159"/>
      <c r="M739" s="159"/>
      <c r="N739" s="167"/>
      <c r="O739" s="168"/>
      <c r="P739" s="154"/>
      <c r="Q739" s="159"/>
      <c r="R739" s="159"/>
      <c r="S739" s="153"/>
      <c r="T739" s="154"/>
      <c r="U739" s="159"/>
      <c r="V739" s="159"/>
      <c r="W739" s="159"/>
      <c r="X739" s="159"/>
      <c r="Y739" s="159"/>
      <c r="Z739" s="168"/>
      <c r="AA739" s="159"/>
      <c r="AB739" s="153"/>
      <c r="AC739" s="153"/>
      <c r="AD739" s="159"/>
      <c r="AE739" s="155"/>
      <c r="AF739" s="155"/>
      <c r="AG739" s="156"/>
      <c r="AH739" s="156"/>
      <c r="AI739" s="156"/>
      <c r="AJ739" s="156"/>
      <c r="AK739" s="157"/>
      <c r="AL739" s="157"/>
      <c r="AM739" s="157"/>
      <c r="AN739" s="156"/>
      <c r="AO739" s="156"/>
      <c r="AP739" s="156"/>
      <c r="AQ739" s="156"/>
    </row>
    <row r="740" spans="1:43" s="64" customFormat="1" ht="30.75" customHeight="1" x14ac:dyDescent="0.25">
      <c r="A740" s="17"/>
      <c r="B740" s="18"/>
      <c r="C740" s="17"/>
      <c r="D740" s="158"/>
      <c r="E740" s="18"/>
      <c r="F740" s="17"/>
      <c r="G740" s="17"/>
      <c r="H740" s="152"/>
      <c r="I740" s="159"/>
      <c r="J740" s="159"/>
      <c r="K740" s="167"/>
      <c r="L740" s="159"/>
      <c r="M740" s="159"/>
      <c r="N740" s="167"/>
      <c r="O740" s="168"/>
      <c r="P740" s="154"/>
      <c r="Q740" s="159"/>
      <c r="R740" s="159"/>
      <c r="S740" s="153"/>
      <c r="T740" s="154"/>
      <c r="U740" s="159"/>
      <c r="V740" s="159"/>
      <c r="W740" s="159"/>
      <c r="X740" s="159"/>
      <c r="Y740" s="159"/>
      <c r="Z740" s="168"/>
      <c r="AA740" s="159"/>
      <c r="AB740" s="153"/>
      <c r="AC740" s="153"/>
      <c r="AD740" s="159"/>
      <c r="AE740" s="155"/>
      <c r="AF740" s="155"/>
      <c r="AG740" s="156"/>
      <c r="AH740" s="156"/>
      <c r="AI740" s="156"/>
      <c r="AJ740" s="156"/>
      <c r="AK740" s="157"/>
      <c r="AL740" s="157"/>
      <c r="AM740" s="157"/>
      <c r="AN740" s="156"/>
      <c r="AO740" s="156"/>
      <c r="AP740" s="156"/>
      <c r="AQ740" s="156"/>
    </row>
    <row r="741" spans="1:43" s="64" customFormat="1" ht="30.75" customHeight="1" x14ac:dyDescent="0.25">
      <c r="A741" s="17"/>
      <c r="B741" s="18"/>
      <c r="C741" s="17"/>
      <c r="D741" s="158"/>
      <c r="E741" s="18"/>
      <c r="F741" s="17"/>
      <c r="G741" s="17"/>
      <c r="H741" s="152"/>
      <c r="I741" s="159"/>
      <c r="J741" s="159"/>
      <c r="K741" s="167"/>
      <c r="L741" s="159"/>
      <c r="M741" s="159"/>
      <c r="N741" s="167"/>
      <c r="O741" s="168"/>
      <c r="P741" s="154"/>
      <c r="Q741" s="159"/>
      <c r="R741" s="159"/>
      <c r="S741" s="153"/>
      <c r="T741" s="154"/>
      <c r="U741" s="159"/>
      <c r="V741" s="159"/>
      <c r="W741" s="159"/>
      <c r="X741" s="159"/>
      <c r="Y741" s="159"/>
      <c r="Z741" s="168"/>
      <c r="AA741" s="159"/>
      <c r="AB741" s="153"/>
      <c r="AC741" s="153"/>
      <c r="AD741" s="159"/>
      <c r="AE741" s="155"/>
      <c r="AF741" s="155"/>
      <c r="AG741" s="156"/>
      <c r="AH741" s="156"/>
      <c r="AI741" s="156"/>
      <c r="AJ741" s="156"/>
      <c r="AK741" s="157"/>
      <c r="AL741" s="157"/>
      <c r="AM741" s="157"/>
      <c r="AN741" s="156"/>
      <c r="AO741" s="156"/>
      <c r="AP741" s="156"/>
      <c r="AQ741" s="156"/>
    </row>
    <row r="742" spans="1:43" s="64" customFormat="1" ht="30.75" customHeight="1" x14ac:dyDescent="0.25">
      <c r="A742" s="17"/>
      <c r="B742" s="18"/>
      <c r="C742" s="17"/>
      <c r="D742" s="158"/>
      <c r="E742" s="18"/>
      <c r="F742" s="17"/>
      <c r="G742" s="17"/>
      <c r="H742" s="152"/>
      <c r="I742" s="159"/>
      <c r="J742" s="159"/>
      <c r="K742" s="167"/>
      <c r="L742" s="159"/>
      <c r="M742" s="159"/>
      <c r="N742" s="167"/>
      <c r="O742" s="168"/>
      <c r="P742" s="154"/>
      <c r="Q742" s="159"/>
      <c r="R742" s="159"/>
      <c r="S742" s="153"/>
      <c r="T742" s="154"/>
      <c r="U742" s="159"/>
      <c r="V742" s="159"/>
      <c r="W742" s="159"/>
      <c r="X742" s="159"/>
      <c r="Y742" s="159"/>
      <c r="Z742" s="168"/>
      <c r="AA742" s="159"/>
      <c r="AB742" s="153"/>
      <c r="AC742" s="153"/>
      <c r="AD742" s="159"/>
      <c r="AE742" s="155"/>
      <c r="AF742" s="155"/>
      <c r="AG742" s="156"/>
      <c r="AH742" s="156"/>
      <c r="AI742" s="156"/>
      <c r="AJ742" s="156"/>
      <c r="AK742" s="157"/>
      <c r="AL742" s="157"/>
      <c r="AM742" s="157"/>
      <c r="AN742" s="156"/>
      <c r="AO742" s="156"/>
      <c r="AP742" s="156"/>
      <c r="AQ742" s="156"/>
    </row>
    <row r="743" spans="1:43" s="64" customFormat="1" ht="30.75" customHeight="1" x14ac:dyDescent="0.25">
      <c r="A743" s="17"/>
      <c r="B743" s="18"/>
      <c r="C743" s="17"/>
      <c r="D743" s="158"/>
      <c r="E743" s="18"/>
      <c r="F743" s="17"/>
      <c r="G743" s="17"/>
      <c r="H743" s="152"/>
      <c r="I743" s="159"/>
      <c r="J743" s="159"/>
      <c r="K743" s="167"/>
      <c r="L743" s="159"/>
      <c r="M743" s="159"/>
      <c r="N743" s="167"/>
      <c r="O743" s="168"/>
      <c r="P743" s="154"/>
      <c r="Q743" s="159"/>
      <c r="R743" s="159"/>
      <c r="S743" s="153"/>
      <c r="T743" s="154"/>
      <c r="U743" s="159"/>
      <c r="V743" s="159"/>
      <c r="W743" s="159"/>
      <c r="X743" s="159"/>
      <c r="Y743" s="159"/>
      <c r="Z743" s="168"/>
      <c r="AA743" s="159"/>
      <c r="AB743" s="153"/>
      <c r="AC743" s="153"/>
      <c r="AD743" s="159"/>
      <c r="AE743" s="155"/>
      <c r="AF743" s="155"/>
      <c r="AG743" s="156"/>
      <c r="AH743" s="156"/>
      <c r="AI743" s="156"/>
      <c r="AJ743" s="156"/>
      <c r="AK743" s="157"/>
      <c r="AL743" s="157"/>
      <c r="AM743" s="157"/>
      <c r="AN743" s="156"/>
      <c r="AO743" s="156"/>
      <c r="AP743" s="156"/>
      <c r="AQ743" s="156"/>
    </row>
    <row r="744" spans="1:43" s="64" customFormat="1" ht="30.75" customHeight="1" x14ac:dyDescent="0.25">
      <c r="A744" s="17"/>
      <c r="B744" s="18"/>
      <c r="C744" s="17"/>
      <c r="D744" s="158"/>
      <c r="E744" s="18"/>
      <c r="F744" s="17"/>
      <c r="G744" s="17"/>
      <c r="H744" s="152"/>
      <c r="I744" s="159"/>
      <c r="J744" s="159"/>
      <c r="K744" s="167"/>
      <c r="L744" s="159"/>
      <c r="M744" s="159"/>
      <c r="N744" s="167"/>
      <c r="O744" s="168"/>
      <c r="P744" s="154"/>
      <c r="Q744" s="159"/>
      <c r="R744" s="159"/>
      <c r="S744" s="153"/>
      <c r="T744" s="154"/>
      <c r="U744" s="159"/>
      <c r="V744" s="159"/>
      <c r="W744" s="159"/>
      <c r="X744" s="159"/>
      <c r="Y744" s="159"/>
      <c r="Z744" s="168"/>
      <c r="AA744" s="159"/>
      <c r="AB744" s="153"/>
      <c r="AC744" s="153"/>
      <c r="AD744" s="159"/>
      <c r="AE744" s="155"/>
      <c r="AF744" s="155"/>
      <c r="AG744" s="156"/>
      <c r="AH744" s="156"/>
      <c r="AI744" s="156"/>
      <c r="AJ744" s="156"/>
      <c r="AK744" s="157"/>
      <c r="AL744" s="157"/>
      <c r="AM744" s="157"/>
      <c r="AN744" s="156"/>
      <c r="AO744" s="156"/>
      <c r="AP744" s="156"/>
      <c r="AQ744" s="156"/>
    </row>
    <row r="745" spans="1:43" s="64" customFormat="1" ht="30.75" customHeight="1" x14ac:dyDescent="0.25">
      <c r="A745" s="17"/>
      <c r="B745" s="18"/>
      <c r="C745" s="17"/>
      <c r="D745" s="158"/>
      <c r="E745" s="18"/>
      <c r="F745" s="17"/>
      <c r="G745" s="17"/>
      <c r="H745" s="152"/>
      <c r="I745" s="159"/>
      <c r="J745" s="159"/>
      <c r="K745" s="167"/>
      <c r="L745" s="159"/>
      <c r="M745" s="159"/>
      <c r="N745" s="167"/>
      <c r="O745" s="168"/>
      <c r="P745" s="154"/>
      <c r="Q745" s="159"/>
      <c r="R745" s="159"/>
      <c r="S745" s="153"/>
      <c r="T745" s="154"/>
      <c r="U745" s="159"/>
      <c r="V745" s="159"/>
      <c r="W745" s="159"/>
      <c r="X745" s="159"/>
      <c r="Y745" s="159"/>
      <c r="Z745" s="168"/>
      <c r="AA745" s="159"/>
      <c r="AB745" s="153"/>
      <c r="AC745" s="153"/>
      <c r="AD745" s="159"/>
      <c r="AE745" s="155"/>
      <c r="AF745" s="155"/>
      <c r="AG745" s="156"/>
      <c r="AH745" s="156"/>
      <c r="AI745" s="156"/>
      <c r="AJ745" s="156"/>
      <c r="AK745" s="157"/>
      <c r="AL745" s="157"/>
      <c r="AM745" s="157"/>
      <c r="AN745" s="156"/>
      <c r="AO745" s="156"/>
      <c r="AP745" s="156"/>
      <c r="AQ745" s="156"/>
    </row>
    <row r="746" spans="1:43" s="64" customFormat="1" ht="30.75" customHeight="1" x14ac:dyDescent="0.25">
      <c r="A746" s="17"/>
      <c r="B746" s="18"/>
      <c r="C746" s="17"/>
      <c r="D746" s="158"/>
      <c r="E746" s="18"/>
      <c r="F746" s="17"/>
      <c r="G746" s="17"/>
      <c r="H746" s="152"/>
      <c r="I746" s="159"/>
      <c r="J746" s="159"/>
      <c r="K746" s="167"/>
      <c r="L746" s="159"/>
      <c r="M746" s="159"/>
      <c r="N746" s="167"/>
      <c r="O746" s="168"/>
      <c r="P746" s="154"/>
      <c r="Q746" s="159"/>
      <c r="R746" s="159"/>
      <c r="S746" s="153"/>
      <c r="T746" s="154"/>
      <c r="U746" s="159"/>
      <c r="V746" s="159"/>
      <c r="W746" s="159"/>
      <c r="X746" s="159"/>
      <c r="Y746" s="159"/>
      <c r="Z746" s="168"/>
      <c r="AA746" s="159"/>
      <c r="AB746" s="153"/>
      <c r="AC746" s="153"/>
      <c r="AD746" s="159"/>
      <c r="AE746" s="155"/>
      <c r="AF746" s="155"/>
      <c r="AG746" s="156"/>
      <c r="AH746" s="156"/>
      <c r="AI746" s="156"/>
      <c r="AJ746" s="156"/>
      <c r="AK746" s="157"/>
      <c r="AL746" s="157"/>
      <c r="AM746" s="157"/>
      <c r="AN746" s="156"/>
      <c r="AO746" s="156"/>
      <c r="AP746" s="156"/>
      <c r="AQ746" s="156"/>
    </row>
    <row r="747" spans="1:43" s="64" customFormat="1" ht="30.75" customHeight="1" x14ac:dyDescent="0.25">
      <c r="A747" s="17"/>
      <c r="B747" s="18"/>
      <c r="C747" s="17"/>
      <c r="D747" s="158"/>
      <c r="E747" s="18"/>
      <c r="F747" s="17"/>
      <c r="G747" s="17"/>
      <c r="H747" s="152"/>
      <c r="I747" s="159"/>
      <c r="J747" s="159"/>
      <c r="K747" s="167"/>
      <c r="L747" s="159"/>
      <c r="M747" s="159"/>
      <c r="N747" s="167"/>
      <c r="O747" s="168"/>
      <c r="P747" s="154"/>
      <c r="Q747" s="159"/>
      <c r="R747" s="159"/>
      <c r="S747" s="153"/>
      <c r="T747" s="154"/>
      <c r="U747" s="159"/>
      <c r="V747" s="159"/>
      <c r="W747" s="159"/>
      <c r="X747" s="159"/>
      <c r="Y747" s="159"/>
      <c r="Z747" s="168"/>
      <c r="AA747" s="159"/>
      <c r="AB747" s="153"/>
      <c r="AC747" s="153"/>
      <c r="AD747" s="159"/>
      <c r="AE747" s="155"/>
      <c r="AF747" s="155"/>
      <c r="AG747" s="156"/>
      <c r="AH747" s="156"/>
      <c r="AI747" s="156"/>
      <c r="AJ747" s="156"/>
      <c r="AK747" s="157"/>
      <c r="AL747" s="157"/>
      <c r="AM747" s="157"/>
      <c r="AN747" s="156"/>
      <c r="AO747" s="156"/>
      <c r="AP747" s="156"/>
      <c r="AQ747" s="156"/>
    </row>
    <row r="748" spans="1:43" s="64" customFormat="1" ht="30.75" customHeight="1" x14ac:dyDescent="0.25">
      <c r="A748" s="17"/>
      <c r="B748" s="18"/>
      <c r="C748" s="17"/>
      <c r="D748" s="158"/>
      <c r="E748" s="18"/>
      <c r="F748" s="17"/>
      <c r="G748" s="17"/>
      <c r="H748" s="152"/>
      <c r="I748" s="159"/>
      <c r="J748" s="159"/>
      <c r="K748" s="167"/>
      <c r="L748" s="159"/>
      <c r="M748" s="159"/>
      <c r="N748" s="167"/>
      <c r="O748" s="168"/>
      <c r="P748" s="154"/>
      <c r="Q748" s="159"/>
      <c r="R748" s="159"/>
      <c r="S748" s="153"/>
      <c r="T748" s="154"/>
      <c r="U748" s="159"/>
      <c r="V748" s="159"/>
      <c r="W748" s="159"/>
      <c r="X748" s="159"/>
      <c r="Y748" s="159"/>
      <c r="Z748" s="168"/>
      <c r="AA748" s="159"/>
      <c r="AB748" s="153"/>
      <c r="AC748" s="153"/>
      <c r="AD748" s="159"/>
      <c r="AE748" s="155"/>
      <c r="AF748" s="155"/>
      <c r="AG748" s="156"/>
      <c r="AH748" s="156"/>
      <c r="AI748" s="156"/>
      <c r="AJ748" s="156"/>
      <c r="AK748" s="157"/>
      <c r="AL748" s="157"/>
      <c r="AM748" s="157"/>
      <c r="AN748" s="156"/>
      <c r="AO748" s="156"/>
      <c r="AP748" s="156"/>
      <c r="AQ748" s="156"/>
    </row>
    <row r="749" spans="1:43" s="64" customFormat="1" ht="30.75" customHeight="1" x14ac:dyDescent="0.25">
      <c r="A749" s="17"/>
      <c r="B749" s="18"/>
      <c r="C749" s="17"/>
      <c r="D749" s="158"/>
      <c r="E749" s="18"/>
      <c r="F749" s="17"/>
      <c r="G749" s="17"/>
      <c r="H749" s="152"/>
      <c r="I749" s="159"/>
      <c r="J749" s="159"/>
      <c r="K749" s="167"/>
      <c r="L749" s="159"/>
      <c r="M749" s="159"/>
      <c r="N749" s="167"/>
      <c r="O749" s="168"/>
      <c r="P749" s="154"/>
      <c r="Q749" s="159"/>
      <c r="R749" s="159"/>
      <c r="S749" s="153"/>
      <c r="T749" s="154"/>
      <c r="U749" s="159"/>
      <c r="V749" s="159"/>
      <c r="W749" s="159"/>
      <c r="X749" s="159"/>
      <c r="Y749" s="159"/>
      <c r="Z749" s="168"/>
      <c r="AA749" s="159"/>
      <c r="AB749" s="153"/>
      <c r="AC749" s="153"/>
      <c r="AD749" s="159"/>
      <c r="AE749" s="155"/>
      <c r="AF749" s="155"/>
      <c r="AG749" s="156"/>
      <c r="AH749" s="156"/>
      <c r="AI749" s="156"/>
      <c r="AJ749" s="156"/>
      <c r="AK749" s="157"/>
      <c r="AL749" s="157"/>
      <c r="AM749" s="157"/>
      <c r="AN749" s="156"/>
      <c r="AO749" s="156"/>
      <c r="AP749" s="156"/>
      <c r="AQ749" s="156"/>
    </row>
    <row r="750" spans="1:43" s="64" customFormat="1" ht="30.75" customHeight="1" x14ac:dyDescent="0.25">
      <c r="A750" s="17"/>
      <c r="B750" s="18"/>
      <c r="C750" s="17"/>
      <c r="D750" s="158"/>
      <c r="E750" s="18"/>
      <c r="F750" s="17"/>
      <c r="G750" s="17"/>
      <c r="H750" s="152"/>
      <c r="I750" s="159"/>
      <c r="J750" s="159"/>
      <c r="K750" s="167"/>
      <c r="L750" s="159"/>
      <c r="M750" s="159"/>
      <c r="N750" s="167"/>
      <c r="O750" s="168"/>
      <c r="P750" s="154"/>
      <c r="Q750" s="159"/>
      <c r="R750" s="159"/>
      <c r="S750" s="153"/>
      <c r="T750" s="154"/>
      <c r="U750" s="159"/>
      <c r="V750" s="159"/>
      <c r="W750" s="159"/>
      <c r="X750" s="159"/>
      <c r="Y750" s="159"/>
      <c r="Z750" s="168"/>
      <c r="AA750" s="159"/>
      <c r="AB750" s="153"/>
      <c r="AC750" s="153"/>
      <c r="AD750" s="159"/>
      <c r="AE750" s="155"/>
      <c r="AF750" s="155"/>
      <c r="AG750" s="156"/>
      <c r="AH750" s="156"/>
      <c r="AI750" s="156"/>
      <c r="AJ750" s="156"/>
      <c r="AK750" s="157"/>
      <c r="AL750" s="157"/>
      <c r="AM750" s="157"/>
      <c r="AN750" s="156"/>
      <c r="AO750" s="156"/>
      <c r="AP750" s="156"/>
      <c r="AQ750" s="156"/>
    </row>
    <row r="751" spans="1:43" s="64" customFormat="1" ht="30.75" customHeight="1" x14ac:dyDescent="0.25">
      <c r="A751" s="17"/>
      <c r="B751" s="18"/>
      <c r="C751" s="17"/>
      <c r="D751" s="158"/>
      <c r="E751" s="18"/>
      <c r="F751" s="17"/>
      <c r="G751" s="17"/>
      <c r="H751" s="152"/>
      <c r="I751" s="159"/>
      <c r="J751" s="159"/>
      <c r="K751" s="167"/>
      <c r="L751" s="159"/>
      <c r="M751" s="159"/>
      <c r="N751" s="167"/>
      <c r="O751" s="168"/>
      <c r="P751" s="154"/>
      <c r="Q751" s="159"/>
      <c r="R751" s="159"/>
      <c r="S751" s="153"/>
      <c r="T751" s="154"/>
      <c r="U751" s="159"/>
      <c r="V751" s="159"/>
      <c r="W751" s="159"/>
      <c r="X751" s="159"/>
      <c r="Y751" s="159"/>
      <c r="Z751" s="168"/>
      <c r="AA751" s="159"/>
      <c r="AB751" s="153"/>
      <c r="AC751" s="153"/>
      <c r="AD751" s="159"/>
      <c r="AE751" s="155"/>
      <c r="AF751" s="155"/>
      <c r="AG751" s="156"/>
      <c r="AH751" s="156"/>
      <c r="AI751" s="156"/>
      <c r="AJ751" s="156"/>
      <c r="AK751" s="157"/>
      <c r="AL751" s="157"/>
      <c r="AM751" s="157"/>
      <c r="AN751" s="156"/>
      <c r="AO751" s="156"/>
      <c r="AP751" s="156"/>
      <c r="AQ751" s="156"/>
    </row>
    <row r="752" spans="1:43" s="64" customFormat="1" ht="30.75" customHeight="1" x14ac:dyDescent="0.25">
      <c r="A752" s="17"/>
      <c r="B752" s="18"/>
      <c r="C752" s="17"/>
      <c r="D752" s="158"/>
      <c r="E752" s="18"/>
      <c r="F752" s="17"/>
      <c r="G752" s="17"/>
      <c r="H752" s="152"/>
      <c r="I752" s="159"/>
      <c r="J752" s="159"/>
      <c r="K752" s="167"/>
      <c r="L752" s="159"/>
      <c r="M752" s="159"/>
      <c r="N752" s="167"/>
      <c r="O752" s="168"/>
      <c r="P752" s="154"/>
      <c r="Q752" s="159"/>
      <c r="R752" s="159"/>
      <c r="S752" s="153"/>
      <c r="T752" s="154"/>
      <c r="U752" s="159"/>
      <c r="V752" s="159"/>
      <c r="W752" s="159"/>
      <c r="X752" s="159"/>
      <c r="Y752" s="159"/>
      <c r="Z752" s="168"/>
      <c r="AA752" s="159"/>
      <c r="AB752" s="153"/>
      <c r="AC752" s="153"/>
      <c r="AD752" s="159"/>
      <c r="AE752" s="155"/>
      <c r="AF752" s="155"/>
      <c r="AG752" s="156"/>
      <c r="AH752" s="156"/>
      <c r="AI752" s="156"/>
      <c r="AJ752" s="156"/>
      <c r="AK752" s="157"/>
      <c r="AL752" s="157"/>
      <c r="AM752" s="157"/>
      <c r="AN752" s="156"/>
      <c r="AO752" s="156"/>
      <c r="AP752" s="156"/>
      <c r="AQ752" s="156"/>
    </row>
    <row r="753" spans="1:43" s="64" customFormat="1" ht="30.75" customHeight="1" x14ac:dyDescent="0.25">
      <c r="A753" s="17"/>
      <c r="B753" s="18"/>
      <c r="C753" s="17"/>
      <c r="D753" s="158"/>
      <c r="E753" s="18"/>
      <c r="F753" s="17"/>
      <c r="G753" s="17"/>
      <c r="H753" s="152"/>
      <c r="I753" s="159"/>
      <c r="J753" s="159"/>
      <c r="K753" s="167"/>
      <c r="L753" s="159"/>
      <c r="M753" s="159"/>
      <c r="N753" s="167"/>
      <c r="O753" s="168"/>
      <c r="P753" s="154"/>
      <c r="Q753" s="159"/>
      <c r="R753" s="159"/>
      <c r="S753" s="153"/>
      <c r="T753" s="154"/>
      <c r="U753" s="159"/>
      <c r="V753" s="159"/>
      <c r="W753" s="159"/>
      <c r="X753" s="159"/>
      <c r="Y753" s="159"/>
      <c r="Z753" s="168"/>
      <c r="AA753" s="159"/>
      <c r="AB753" s="153"/>
      <c r="AC753" s="153"/>
      <c r="AD753" s="159"/>
      <c r="AE753" s="155"/>
      <c r="AF753" s="155"/>
      <c r="AG753" s="156"/>
      <c r="AH753" s="156"/>
      <c r="AI753" s="156"/>
      <c r="AJ753" s="156"/>
      <c r="AK753" s="157"/>
      <c r="AL753" s="157"/>
      <c r="AM753" s="157"/>
      <c r="AN753" s="156"/>
      <c r="AO753" s="156"/>
      <c r="AP753" s="156"/>
      <c r="AQ753" s="156"/>
    </row>
    <row r="754" spans="1:43" s="64" customFormat="1" ht="30.75" customHeight="1" x14ac:dyDescent="0.25">
      <c r="A754" s="17"/>
      <c r="B754" s="18"/>
      <c r="C754" s="17"/>
      <c r="D754" s="158"/>
      <c r="E754" s="18"/>
      <c r="F754" s="17"/>
      <c r="G754" s="17"/>
      <c r="H754" s="152"/>
      <c r="I754" s="159"/>
      <c r="J754" s="159"/>
      <c r="K754" s="167"/>
      <c r="L754" s="159"/>
      <c r="M754" s="159"/>
      <c r="N754" s="167"/>
      <c r="O754" s="168"/>
      <c r="P754" s="154"/>
      <c r="Q754" s="159"/>
      <c r="R754" s="159"/>
      <c r="S754" s="153"/>
      <c r="T754" s="154"/>
      <c r="U754" s="159"/>
      <c r="V754" s="159"/>
      <c r="W754" s="159"/>
      <c r="X754" s="159"/>
      <c r="Y754" s="159"/>
      <c r="Z754" s="168" t="s">
        <v>692</v>
      </c>
      <c r="AA754" s="159"/>
      <c r="AB754" s="153"/>
      <c r="AC754" s="153"/>
      <c r="AD754" s="159"/>
      <c r="AE754" s="155"/>
      <c r="AF754" s="155"/>
      <c r="AG754" s="156"/>
      <c r="AH754" s="156"/>
      <c r="AI754" s="156"/>
      <c r="AJ754" s="156"/>
      <c r="AK754" s="157"/>
      <c r="AL754" s="157"/>
      <c r="AM754" s="157"/>
      <c r="AN754" s="156"/>
      <c r="AO754" s="156"/>
      <c r="AP754" s="156"/>
      <c r="AQ754" s="156"/>
    </row>
    <row r="755" spans="1:43" s="64" customFormat="1" ht="30.75" customHeight="1" x14ac:dyDescent="0.25">
      <c r="A755" s="17"/>
      <c r="B755" s="18"/>
      <c r="C755" s="17"/>
      <c r="D755" s="158"/>
      <c r="E755" s="18"/>
      <c r="F755" s="17"/>
      <c r="G755" s="17"/>
      <c r="H755" s="152"/>
      <c r="I755" s="159"/>
      <c r="J755" s="159"/>
      <c r="K755" s="167"/>
      <c r="L755" s="159"/>
      <c r="M755" s="159"/>
      <c r="N755" s="167"/>
      <c r="O755" s="168"/>
      <c r="P755" s="154"/>
      <c r="Q755" s="159"/>
      <c r="R755" s="159"/>
      <c r="S755" s="153"/>
      <c r="T755" s="154"/>
      <c r="U755" s="159"/>
      <c r="V755" s="159"/>
      <c r="W755" s="159"/>
      <c r="X755" s="159"/>
      <c r="Y755" s="159"/>
      <c r="Z755" s="168"/>
      <c r="AA755" s="159"/>
      <c r="AB755" s="153"/>
      <c r="AC755" s="153"/>
      <c r="AD755" s="159"/>
      <c r="AE755" s="155"/>
      <c r="AF755" s="155"/>
      <c r="AG755" s="156"/>
      <c r="AH755" s="156"/>
      <c r="AI755" s="156"/>
      <c r="AJ755" s="156"/>
      <c r="AK755" s="157"/>
      <c r="AL755" s="157"/>
      <c r="AM755" s="157"/>
      <c r="AN755" s="156"/>
      <c r="AO755" s="156"/>
      <c r="AP755" s="156"/>
      <c r="AQ755" s="156"/>
    </row>
    <row r="756" spans="1:43" s="64" customFormat="1" ht="30.75" customHeight="1" x14ac:dyDescent="0.25">
      <c r="A756" s="17"/>
      <c r="B756" s="18"/>
      <c r="C756" s="17"/>
      <c r="D756" s="158"/>
      <c r="E756" s="18"/>
      <c r="F756" s="17"/>
      <c r="G756" s="17"/>
      <c r="H756" s="152"/>
      <c r="I756" s="159"/>
      <c r="J756" s="159"/>
      <c r="K756" s="167"/>
      <c r="L756" s="159"/>
      <c r="M756" s="159"/>
      <c r="N756" s="167"/>
      <c r="O756" s="168"/>
      <c r="P756" s="154"/>
      <c r="Q756" s="159"/>
      <c r="R756" s="159"/>
      <c r="S756" s="153"/>
      <c r="T756" s="154"/>
      <c r="U756" s="159"/>
      <c r="V756" s="159"/>
      <c r="W756" s="159"/>
      <c r="X756" s="159"/>
      <c r="Y756" s="159"/>
      <c r="Z756" s="168"/>
      <c r="AA756" s="159"/>
      <c r="AB756" s="153"/>
      <c r="AC756" s="153"/>
      <c r="AD756" s="159"/>
      <c r="AE756" s="60"/>
      <c r="AF756" s="61"/>
      <c r="AG756" s="62"/>
      <c r="AH756" s="62"/>
      <c r="AI756" s="62"/>
      <c r="AJ756" s="62"/>
      <c r="AK756" s="63"/>
      <c r="AL756" s="63"/>
      <c r="AM756" s="63"/>
      <c r="AN756" s="62"/>
      <c r="AO756" s="62"/>
      <c r="AP756" s="62"/>
      <c r="AQ756" s="62"/>
    </row>
    <row r="757" spans="1:43" s="64" customFormat="1" ht="30.75" customHeight="1" x14ac:dyDescent="0.25">
      <c r="A757" s="17"/>
      <c r="B757" s="18"/>
      <c r="C757" s="17"/>
      <c r="D757" s="158"/>
      <c r="E757" s="18"/>
      <c r="F757" s="17"/>
      <c r="G757" s="17"/>
      <c r="H757" s="152"/>
      <c r="I757" s="159"/>
      <c r="J757" s="159"/>
      <c r="K757" s="167"/>
      <c r="L757" s="159"/>
      <c r="M757" s="159"/>
      <c r="N757" s="167"/>
      <c r="O757" s="168"/>
      <c r="P757" s="154"/>
      <c r="Q757" s="159"/>
      <c r="R757" s="159"/>
      <c r="S757" s="153"/>
      <c r="T757" s="154"/>
      <c r="U757" s="159"/>
      <c r="V757" s="159"/>
      <c r="W757" s="159"/>
      <c r="X757" s="159"/>
      <c r="Y757" s="159"/>
      <c r="Z757" s="168"/>
      <c r="AA757" s="159"/>
      <c r="AB757" s="153"/>
      <c r="AC757" s="153"/>
      <c r="AD757" s="159"/>
      <c r="AE757" s="60"/>
      <c r="AF757" s="61"/>
      <c r="AG757" s="62"/>
      <c r="AH757" s="62"/>
      <c r="AI757" s="62"/>
      <c r="AJ757" s="62"/>
      <c r="AK757" s="63"/>
      <c r="AL757" s="63"/>
      <c r="AM757" s="63"/>
      <c r="AN757" s="62"/>
      <c r="AO757" s="62"/>
      <c r="AP757" s="62"/>
      <c r="AQ757" s="62"/>
    </row>
    <row r="758" spans="1:43" s="64" customFormat="1" ht="30.75" customHeight="1" x14ac:dyDescent="0.25">
      <c r="A758" s="17"/>
      <c r="B758" s="18"/>
      <c r="C758" s="17"/>
      <c r="D758" s="158"/>
      <c r="E758" s="18"/>
      <c r="F758" s="17"/>
      <c r="G758" s="17"/>
      <c r="H758" s="152"/>
      <c r="I758" s="159"/>
      <c r="J758" s="159"/>
      <c r="K758" s="167"/>
      <c r="L758" s="159"/>
      <c r="M758" s="159"/>
      <c r="N758" s="167"/>
      <c r="O758" s="168"/>
      <c r="P758" s="154"/>
      <c r="Q758" s="159"/>
      <c r="R758" s="159"/>
      <c r="S758" s="153"/>
      <c r="T758" s="154"/>
      <c r="U758" s="159"/>
      <c r="V758" s="159"/>
      <c r="W758" s="159"/>
      <c r="X758" s="159"/>
      <c r="Y758" s="159"/>
      <c r="Z758" s="168"/>
      <c r="AA758" s="159"/>
      <c r="AB758" s="153"/>
      <c r="AC758" s="153"/>
      <c r="AD758" s="159"/>
      <c r="AE758" s="60"/>
      <c r="AF758" s="61"/>
      <c r="AG758" s="62"/>
      <c r="AH758" s="62"/>
      <c r="AI758" s="62"/>
      <c r="AJ758" s="62"/>
      <c r="AK758" s="63"/>
      <c r="AL758" s="63"/>
      <c r="AM758" s="63"/>
      <c r="AN758" s="62"/>
      <c r="AO758" s="62"/>
      <c r="AP758" s="62"/>
      <c r="AQ758" s="62"/>
    </row>
    <row r="759" spans="1:43" s="64" customFormat="1" ht="30.75" customHeight="1" x14ac:dyDescent="0.25">
      <c r="A759" s="65"/>
      <c r="B759" s="66"/>
      <c r="C759" s="65"/>
      <c r="D759" s="67"/>
      <c r="E759" s="68"/>
      <c r="F759" s="69"/>
      <c r="G759" s="69"/>
      <c r="H759" s="66"/>
      <c r="I759" s="68"/>
      <c r="J759" s="68"/>
      <c r="K759" s="68"/>
      <c r="L759" s="68"/>
      <c r="M759" s="68"/>
      <c r="N759" s="68"/>
      <c r="O759" s="70"/>
      <c r="P759" s="65"/>
      <c r="Q759" s="66"/>
      <c r="R759" s="68"/>
      <c r="S759" s="71"/>
      <c r="T759" s="65"/>
      <c r="U759" s="66"/>
      <c r="V759" s="68"/>
      <c r="W759" s="72"/>
      <c r="X759" s="66"/>
      <c r="Y759" s="68"/>
      <c r="Z759" s="70"/>
      <c r="AA759" s="66"/>
      <c r="AB759" s="71"/>
      <c r="AC759" s="71"/>
      <c r="AD759" s="68"/>
      <c r="AE759" s="60"/>
      <c r="AF759" s="61"/>
      <c r="AG759" s="62"/>
      <c r="AH759" s="62"/>
      <c r="AI759" s="62"/>
      <c r="AJ759" s="62"/>
      <c r="AK759" s="63"/>
      <c r="AL759" s="63"/>
      <c r="AM759" s="63"/>
      <c r="AN759" s="62"/>
      <c r="AO759" s="62"/>
      <c r="AP759" s="62"/>
      <c r="AQ759" s="62"/>
    </row>
    <row r="760" spans="1:43" s="64" customFormat="1" ht="30.75" customHeight="1" x14ac:dyDescent="0.25">
      <c r="A760" s="65"/>
      <c r="B760" s="66"/>
      <c r="C760" s="65"/>
      <c r="D760" s="67"/>
      <c r="E760" s="68"/>
      <c r="F760" s="69"/>
      <c r="G760" s="69"/>
      <c r="H760" s="66"/>
      <c r="I760" s="68"/>
      <c r="J760" s="68"/>
      <c r="K760" s="68"/>
      <c r="L760" s="68"/>
      <c r="M760" s="68"/>
      <c r="N760" s="68"/>
      <c r="O760" s="70"/>
      <c r="P760" s="65"/>
      <c r="Q760" s="66"/>
      <c r="R760" s="68"/>
      <c r="S760" s="71"/>
      <c r="T760" s="65"/>
      <c r="U760" s="66"/>
      <c r="V760" s="68"/>
      <c r="W760" s="72"/>
      <c r="X760" s="66"/>
      <c r="Y760" s="68"/>
      <c r="Z760" s="70"/>
      <c r="AA760" s="66"/>
      <c r="AB760" s="71"/>
      <c r="AC760" s="71"/>
      <c r="AD760" s="68"/>
      <c r="AE760" s="60"/>
      <c r="AF760" s="61"/>
      <c r="AG760" s="62"/>
      <c r="AH760" s="62"/>
      <c r="AI760" s="62"/>
      <c r="AJ760" s="62"/>
      <c r="AK760" s="63"/>
      <c r="AL760" s="63"/>
      <c r="AM760" s="63"/>
      <c r="AN760" s="62"/>
      <c r="AO760" s="62"/>
      <c r="AP760" s="62"/>
      <c r="AQ760" s="62"/>
    </row>
    <row r="761" spans="1:43" s="64" customFormat="1" ht="30.75" customHeight="1" x14ac:dyDescent="0.25">
      <c r="A761" s="65"/>
      <c r="B761" s="66"/>
      <c r="C761" s="65"/>
      <c r="D761" s="67"/>
      <c r="E761" s="68"/>
      <c r="F761" s="69"/>
      <c r="G761" s="69"/>
      <c r="H761" s="66"/>
      <c r="I761" s="68"/>
      <c r="J761" s="68"/>
      <c r="K761" s="68"/>
      <c r="L761" s="68"/>
      <c r="M761" s="68"/>
      <c r="N761" s="68"/>
      <c r="O761" s="70"/>
      <c r="P761" s="65"/>
      <c r="Q761" s="66"/>
      <c r="R761" s="68"/>
      <c r="S761" s="71"/>
      <c r="T761" s="65"/>
      <c r="U761" s="66"/>
      <c r="V761" s="68"/>
      <c r="W761" s="72"/>
      <c r="X761" s="66"/>
      <c r="Y761" s="68"/>
      <c r="Z761" s="70"/>
      <c r="AA761" s="66"/>
      <c r="AB761" s="71"/>
      <c r="AC761" s="71"/>
      <c r="AD761" s="68"/>
      <c r="AE761" s="60"/>
      <c r="AF761" s="61"/>
      <c r="AG761" s="62"/>
      <c r="AH761" s="62"/>
      <c r="AI761" s="62"/>
      <c r="AJ761" s="62"/>
      <c r="AK761" s="63"/>
      <c r="AL761" s="63"/>
      <c r="AM761" s="63"/>
      <c r="AN761" s="62"/>
      <c r="AO761" s="62"/>
      <c r="AP761" s="62"/>
      <c r="AQ761" s="62"/>
    </row>
    <row r="762" spans="1:43" s="83" customFormat="1" ht="33" customHeight="1" thickBot="1" x14ac:dyDescent="0.3">
      <c r="A762" s="73" t="s">
        <v>185</v>
      </c>
      <c r="B762" s="74"/>
      <c r="C762" s="75"/>
      <c r="D762" s="67"/>
      <c r="E762" s="76"/>
      <c r="F762" s="77"/>
      <c r="G762" s="77"/>
      <c r="H762" s="74"/>
      <c r="I762" s="76"/>
      <c r="J762" s="68"/>
      <c r="K762" s="76"/>
      <c r="L762" s="76"/>
      <c r="M762" s="76"/>
      <c r="N762" s="76"/>
      <c r="O762" s="70"/>
      <c r="P762" s="65"/>
      <c r="Q762" s="74"/>
      <c r="R762" s="76"/>
      <c r="S762" s="78"/>
      <c r="T762" s="65"/>
      <c r="U762" s="74"/>
      <c r="V762" s="76"/>
      <c r="W762" s="79"/>
      <c r="X762" s="74"/>
      <c r="Y762" s="76"/>
      <c r="Z762" s="70"/>
      <c r="AA762" s="66"/>
      <c r="AB762" s="78"/>
      <c r="AC762" s="78"/>
      <c r="AD762" s="76"/>
      <c r="AE762" s="80"/>
      <c r="AF762" s="81"/>
      <c r="AG762" s="62"/>
      <c r="AH762" s="62"/>
      <c r="AI762" s="62"/>
      <c r="AJ762" s="62"/>
      <c r="AK762" s="82"/>
      <c r="AL762" s="82"/>
      <c r="AM762" s="82"/>
      <c r="AN762" s="62"/>
      <c r="AO762" s="62"/>
      <c r="AP762" s="62"/>
      <c r="AQ762" s="62"/>
    </row>
    <row r="763" spans="1:43" s="83" customFormat="1" ht="54" customHeight="1" x14ac:dyDescent="0.25">
      <c r="A763" s="84"/>
      <c r="B763" s="85"/>
      <c r="C763" s="86" t="s">
        <v>21</v>
      </c>
      <c r="D763" s="87"/>
      <c r="E763" s="88" t="s">
        <v>23</v>
      </c>
      <c r="F763" s="89"/>
      <c r="G763" s="89"/>
      <c r="H763" s="85"/>
      <c r="I763" s="90" t="s">
        <v>27</v>
      </c>
      <c r="J763" s="90" t="s">
        <v>116</v>
      </c>
      <c r="K763" s="90" t="s">
        <v>29</v>
      </c>
      <c r="L763" s="90" t="s">
        <v>30</v>
      </c>
      <c r="M763" s="90" t="s">
        <v>31</v>
      </c>
      <c r="N763" s="84"/>
      <c r="O763" s="89"/>
      <c r="P763" s="84"/>
      <c r="Q763" s="85"/>
      <c r="R763" s="90" t="s">
        <v>36</v>
      </c>
      <c r="S763" s="91"/>
      <c r="T763" s="84"/>
      <c r="U763" s="85"/>
      <c r="V763" s="90" t="s">
        <v>40</v>
      </c>
      <c r="W763" s="92" t="s">
        <v>57</v>
      </c>
      <c r="X763" s="85"/>
      <c r="Y763" s="90" t="s">
        <v>42</v>
      </c>
      <c r="Z763" s="85"/>
      <c r="AA763" s="52" t="s">
        <v>117</v>
      </c>
      <c r="AB763" s="91"/>
      <c r="AC763" s="91"/>
      <c r="AD763" s="90" t="s">
        <v>118</v>
      </c>
      <c r="AE763" s="93"/>
      <c r="AF763" s="94"/>
      <c r="AG763" s="95"/>
      <c r="AH763" s="95"/>
      <c r="AI763" s="95"/>
      <c r="AJ763" s="95"/>
      <c r="AK763" s="96"/>
      <c r="AL763" s="96"/>
      <c r="AM763" s="96"/>
      <c r="AN763" s="97"/>
      <c r="AO763" s="97"/>
      <c r="AP763" s="97"/>
      <c r="AQ763" s="97"/>
    </row>
    <row r="764" spans="1:43" ht="15.75" customHeight="1" x14ac:dyDescent="0.25">
      <c r="C764" s="98" t="s">
        <v>76</v>
      </c>
      <c r="E764" s="99" t="s">
        <v>119</v>
      </c>
      <c r="I764" s="100" t="s">
        <v>105</v>
      </c>
      <c r="J764" s="100" t="s">
        <v>1</v>
      </c>
      <c r="K764" s="101" t="s">
        <v>120</v>
      </c>
      <c r="L764" s="102" t="s">
        <v>82</v>
      </c>
      <c r="M764" s="103" t="s">
        <v>96</v>
      </c>
      <c r="R764" s="104" t="s">
        <v>84</v>
      </c>
      <c r="V764" s="105" t="s">
        <v>85</v>
      </c>
      <c r="W764" s="104" t="s">
        <v>86</v>
      </c>
      <c r="Y764" s="106" t="s">
        <v>121</v>
      </c>
      <c r="AA764" s="106" t="s">
        <v>88</v>
      </c>
      <c r="AD764" s="104" t="s">
        <v>88</v>
      </c>
    </row>
    <row r="765" spans="1:43" x14ac:dyDescent="0.25">
      <c r="C765" s="107" t="s">
        <v>100</v>
      </c>
      <c r="E765" s="104" t="s">
        <v>122</v>
      </c>
      <c r="I765" s="108" t="s">
        <v>92</v>
      </c>
      <c r="J765" s="108" t="s">
        <v>123</v>
      </c>
      <c r="K765" s="109" t="s">
        <v>124</v>
      </c>
      <c r="L765" s="110" t="s">
        <v>125</v>
      </c>
      <c r="M765" s="101" t="s">
        <v>99</v>
      </c>
      <c r="R765" s="104" t="s">
        <v>91</v>
      </c>
      <c r="V765" s="105" t="s">
        <v>111</v>
      </c>
      <c r="W765" s="104" t="s">
        <v>126</v>
      </c>
      <c r="Y765" s="106" t="s">
        <v>87</v>
      </c>
      <c r="AA765" s="106" t="s">
        <v>87</v>
      </c>
      <c r="AD765" s="104" t="s">
        <v>87</v>
      </c>
    </row>
    <row r="766" spans="1:43" ht="24" x14ac:dyDescent="0.25">
      <c r="C766" s="111" t="s">
        <v>127</v>
      </c>
      <c r="E766" s="104" t="s">
        <v>128</v>
      </c>
      <c r="I766" s="108" t="s">
        <v>97</v>
      </c>
      <c r="J766" s="108" t="s">
        <v>129</v>
      </c>
      <c r="K766" s="101" t="s">
        <v>130</v>
      </c>
      <c r="L766" s="112" t="s">
        <v>90</v>
      </c>
      <c r="M766" s="113" t="s">
        <v>131</v>
      </c>
      <c r="U766" s="30" t="s">
        <v>132</v>
      </c>
      <c r="W766" s="104" t="s">
        <v>133</v>
      </c>
    </row>
    <row r="767" spans="1:43" ht="16.5" thickBot="1" x14ac:dyDescent="0.3">
      <c r="C767" s="107" t="s">
        <v>134</v>
      </c>
      <c r="I767" s="108" t="s">
        <v>89</v>
      </c>
      <c r="J767" s="108" t="s">
        <v>80</v>
      </c>
      <c r="K767" s="101" t="s">
        <v>135</v>
      </c>
      <c r="L767" s="112"/>
      <c r="M767" s="113" t="s">
        <v>5</v>
      </c>
    </row>
    <row r="768" spans="1:43" ht="24.75" x14ac:dyDescent="0.25">
      <c r="I768" s="108" t="s">
        <v>79</v>
      </c>
      <c r="J768" s="108" t="s">
        <v>106</v>
      </c>
      <c r="K768" s="113" t="s">
        <v>136</v>
      </c>
      <c r="L768" s="112"/>
      <c r="M768" s="101" t="s">
        <v>102</v>
      </c>
      <c r="Q768" s="312" t="s">
        <v>186</v>
      </c>
      <c r="R768" s="313"/>
      <c r="S768" s="314"/>
    </row>
    <row r="769" spans="1:43" ht="24" x14ac:dyDescent="0.25">
      <c r="I769" s="114" t="s">
        <v>137</v>
      </c>
      <c r="J769" s="114" t="s">
        <v>138</v>
      </c>
      <c r="K769" s="113" t="s">
        <v>139</v>
      </c>
      <c r="L769" s="112"/>
      <c r="M769" s="101" t="s">
        <v>140</v>
      </c>
      <c r="Q769" s="315"/>
      <c r="R769" s="316"/>
      <c r="S769" s="317"/>
    </row>
    <row r="770" spans="1:43" ht="24.75" x14ac:dyDescent="0.25">
      <c r="I770" s="115"/>
      <c r="J770" s="115"/>
      <c r="K770" s="113" t="s">
        <v>141</v>
      </c>
      <c r="L770" s="112"/>
      <c r="M770" s="101" t="s">
        <v>104</v>
      </c>
      <c r="Q770" s="315"/>
      <c r="R770" s="316"/>
      <c r="S770" s="317"/>
    </row>
    <row r="771" spans="1:43" ht="30" customHeight="1" thickBot="1" x14ac:dyDescent="0.3">
      <c r="A771" s="116"/>
      <c r="B771" s="116"/>
      <c r="C771" s="116"/>
      <c r="D771" s="116"/>
      <c r="E771" s="116"/>
      <c r="F771" s="116"/>
      <c r="I771" s="115"/>
      <c r="J771" s="115"/>
      <c r="K771" s="117" t="s">
        <v>142</v>
      </c>
      <c r="L771" s="112"/>
      <c r="M771" s="113" t="s">
        <v>143</v>
      </c>
      <c r="Q771" s="318"/>
      <c r="R771" s="319"/>
      <c r="S771" s="320"/>
    </row>
    <row r="772" spans="1:43" ht="20.25" customHeight="1" x14ac:dyDescent="0.25">
      <c r="A772" s="116"/>
      <c r="B772" s="116"/>
      <c r="C772" s="116"/>
      <c r="D772" s="116"/>
      <c r="E772" s="116"/>
      <c r="F772" s="116"/>
      <c r="I772" s="115"/>
      <c r="J772" s="115"/>
      <c r="K772" s="118" t="s">
        <v>144</v>
      </c>
      <c r="L772" s="112"/>
      <c r="M772" s="113" t="s">
        <v>112</v>
      </c>
    </row>
    <row r="773" spans="1:43" x14ac:dyDescent="0.25">
      <c r="A773" s="116"/>
      <c r="B773" s="116"/>
      <c r="C773" s="116"/>
      <c r="D773" s="116"/>
      <c r="E773" s="116"/>
      <c r="F773" s="116"/>
      <c r="I773" s="119"/>
      <c r="J773" s="119"/>
      <c r="K773" s="101" t="s">
        <v>94</v>
      </c>
      <c r="L773" s="112"/>
      <c r="M773" s="30" t="s">
        <v>145</v>
      </c>
    </row>
    <row r="774" spans="1:43" ht="36.75" x14ac:dyDescent="0.25">
      <c r="A774" s="116"/>
      <c r="B774" s="116"/>
      <c r="C774" s="116"/>
      <c r="D774" s="116"/>
      <c r="E774" s="116"/>
      <c r="F774" s="116"/>
      <c r="I774" s="115"/>
      <c r="J774" s="115"/>
      <c r="K774" s="113" t="s">
        <v>146</v>
      </c>
      <c r="M774" s="101" t="s">
        <v>83</v>
      </c>
    </row>
    <row r="775" spans="1:43" ht="24.75" x14ac:dyDescent="0.25">
      <c r="A775" s="116"/>
      <c r="B775" s="116"/>
      <c r="C775" s="116"/>
      <c r="D775" s="116"/>
      <c r="E775" s="116"/>
      <c r="F775" s="116"/>
      <c r="I775" s="119"/>
      <c r="J775" s="119"/>
      <c r="K775" s="113" t="s">
        <v>107</v>
      </c>
    </row>
    <row r="776" spans="1:43" s="120" customFormat="1" x14ac:dyDescent="0.25">
      <c r="A776" s="116"/>
      <c r="B776" s="116"/>
      <c r="C776" s="116"/>
      <c r="D776" s="116"/>
      <c r="E776" s="116"/>
      <c r="F776" s="116"/>
      <c r="G776" s="116"/>
      <c r="H776" s="116"/>
      <c r="I776" s="83"/>
      <c r="J776" s="83"/>
      <c r="K776" s="113" t="s">
        <v>147</v>
      </c>
      <c r="L776" s="116"/>
      <c r="M776" s="116"/>
      <c r="N776" s="116"/>
      <c r="O776" s="116"/>
      <c r="P776" s="116"/>
      <c r="Q776" s="116"/>
      <c r="R776" s="116"/>
      <c r="S776" s="116"/>
      <c r="T776" s="116"/>
      <c r="U776" s="116"/>
      <c r="V776" s="116"/>
      <c r="W776" s="116"/>
      <c r="X776" s="116"/>
      <c r="Y776" s="116"/>
      <c r="Z776" s="116"/>
      <c r="AA776" s="116"/>
      <c r="AB776" s="116"/>
      <c r="AC776" s="116"/>
      <c r="AD776" s="116"/>
      <c r="AE776" s="116"/>
      <c r="AF776" s="116"/>
      <c r="AG776" s="116"/>
      <c r="AH776" s="116"/>
      <c r="AI776" s="116"/>
      <c r="AJ776" s="116"/>
      <c r="AK776" s="116"/>
      <c r="AL776" s="116"/>
      <c r="AM776" s="116"/>
      <c r="AN776" s="116"/>
      <c r="AO776" s="116"/>
      <c r="AP776" s="116"/>
      <c r="AQ776" s="116"/>
    </row>
    <row r="777" spans="1:43" s="120" customFormat="1" ht="36.75" x14ac:dyDescent="0.25">
      <c r="A777" s="116"/>
      <c r="B777" s="116"/>
      <c r="C777" s="116"/>
      <c r="D777" s="116"/>
      <c r="E777" s="116"/>
      <c r="F777" s="116"/>
      <c r="G777" s="116"/>
      <c r="H777" s="116"/>
      <c r="I777" s="115"/>
      <c r="J777" s="115"/>
      <c r="K777" s="113" t="s">
        <v>81</v>
      </c>
      <c r="L777" s="116"/>
      <c r="M777" s="116"/>
      <c r="N777" s="116"/>
      <c r="O777" s="116"/>
      <c r="P777" s="116"/>
      <c r="Q777" s="116"/>
      <c r="R777" s="116"/>
      <c r="S777" s="116"/>
      <c r="T777" s="116"/>
      <c r="U777" s="116"/>
      <c r="V777" s="116"/>
      <c r="W777" s="116"/>
      <c r="X777" s="116"/>
      <c r="Y777" s="116"/>
      <c r="Z777" s="116"/>
      <c r="AA777" s="116"/>
      <c r="AB777" s="116"/>
      <c r="AC777" s="116"/>
      <c r="AD777" s="116"/>
      <c r="AE777" s="116"/>
      <c r="AF777" s="116"/>
      <c r="AG777" s="116"/>
      <c r="AH777" s="116"/>
      <c r="AI777" s="116"/>
      <c r="AJ777" s="116"/>
      <c r="AK777" s="116"/>
      <c r="AL777" s="116"/>
      <c r="AM777" s="116"/>
      <c r="AN777" s="116"/>
      <c r="AO777" s="116"/>
      <c r="AP777" s="116"/>
      <c r="AQ777" s="116"/>
    </row>
    <row r="778" spans="1:43" s="30" customFormat="1" ht="24" x14ac:dyDescent="0.2">
      <c r="I778" s="115"/>
      <c r="J778" s="115"/>
      <c r="K778" s="113" t="s">
        <v>148</v>
      </c>
    </row>
    <row r="779" spans="1:43" s="30" customFormat="1" ht="21" customHeight="1" x14ac:dyDescent="0.2">
      <c r="I779" s="115"/>
      <c r="J779" s="115"/>
      <c r="K779" s="121" t="s">
        <v>149</v>
      </c>
    </row>
    <row r="780" spans="1:43" s="30" customFormat="1" ht="24" x14ac:dyDescent="0.2">
      <c r="I780" s="115"/>
      <c r="J780" s="115"/>
      <c r="K780" s="113" t="s">
        <v>101</v>
      </c>
    </row>
    <row r="781" spans="1:43" s="30" customFormat="1" ht="24" x14ac:dyDescent="0.2">
      <c r="I781" s="115"/>
      <c r="J781" s="115"/>
      <c r="K781" s="122" t="s">
        <v>150</v>
      </c>
    </row>
    <row r="782" spans="1:43" s="30" customFormat="1" ht="16.5" customHeight="1" x14ac:dyDescent="0.2">
      <c r="I782" s="115"/>
      <c r="J782" s="115"/>
      <c r="K782" s="122" t="s">
        <v>151</v>
      </c>
    </row>
    <row r="783" spans="1:43" s="30" customFormat="1" ht="16.5" customHeight="1" x14ac:dyDescent="0.2">
      <c r="I783" s="115"/>
      <c r="J783" s="115"/>
      <c r="K783" s="122" t="s">
        <v>152</v>
      </c>
    </row>
    <row r="784" spans="1:43" s="30" customFormat="1" ht="12" x14ac:dyDescent="0.2">
      <c r="I784" s="115"/>
      <c r="J784" s="115"/>
      <c r="K784" s="122" t="s">
        <v>98</v>
      </c>
    </row>
    <row r="785" spans="9:11" s="30" customFormat="1" ht="12" x14ac:dyDescent="0.2">
      <c r="I785" s="115"/>
      <c r="J785" s="115"/>
      <c r="K785" s="122" t="s">
        <v>110</v>
      </c>
    </row>
    <row r="786" spans="9:11" s="30" customFormat="1" ht="24" x14ac:dyDescent="0.2">
      <c r="I786" s="123"/>
      <c r="J786" s="123"/>
      <c r="K786" s="122" t="s">
        <v>153</v>
      </c>
    </row>
    <row r="787" spans="9:11" s="30" customFormat="1" ht="15.75" customHeight="1" x14ac:dyDescent="0.2">
      <c r="I787" s="119"/>
      <c r="J787" s="119"/>
      <c r="K787" s="122" t="s">
        <v>95</v>
      </c>
    </row>
    <row r="788" spans="9:11" s="30" customFormat="1" ht="24" x14ac:dyDescent="0.2">
      <c r="I788" s="124"/>
      <c r="J788" s="124"/>
      <c r="K788" s="122" t="s">
        <v>154</v>
      </c>
    </row>
    <row r="789" spans="9:11" s="30" customFormat="1" ht="12" x14ac:dyDescent="0.2">
      <c r="I789" s="124"/>
      <c r="J789" s="124"/>
      <c r="K789" s="122" t="s">
        <v>155</v>
      </c>
    </row>
    <row r="790" spans="9:11" s="30" customFormat="1" ht="24" x14ac:dyDescent="0.2">
      <c r="I790" s="124"/>
      <c r="J790" s="124"/>
      <c r="K790" s="122" t="s">
        <v>156</v>
      </c>
    </row>
    <row r="791" spans="9:11" s="30" customFormat="1" ht="36" customHeight="1" x14ac:dyDescent="0.2">
      <c r="I791" s="124"/>
      <c r="J791" s="124"/>
      <c r="K791" s="122" t="s">
        <v>157</v>
      </c>
    </row>
    <row r="792" spans="9:11" s="30" customFormat="1" ht="25.5" customHeight="1" x14ac:dyDescent="0.2">
      <c r="I792" s="124"/>
      <c r="J792" s="124"/>
      <c r="K792" s="122" t="s">
        <v>158</v>
      </c>
    </row>
    <row r="793" spans="9:11" s="30" customFormat="1" ht="24.75" customHeight="1" x14ac:dyDescent="0.2">
      <c r="I793" s="124"/>
      <c r="J793" s="124"/>
      <c r="K793" s="122" t="s">
        <v>159</v>
      </c>
    </row>
    <row r="794" spans="9:11" s="30" customFormat="1" ht="17.25" customHeight="1" x14ac:dyDescent="0.2">
      <c r="I794" s="124"/>
      <c r="J794" s="124"/>
      <c r="K794" s="122" t="s">
        <v>109</v>
      </c>
    </row>
    <row r="795" spans="9:11" s="30" customFormat="1" ht="17.25" customHeight="1" x14ac:dyDescent="0.2">
      <c r="I795" s="124"/>
      <c r="J795" s="124"/>
      <c r="K795" s="122" t="s">
        <v>160</v>
      </c>
    </row>
    <row r="796" spans="9:11" s="30" customFormat="1" ht="25.5" customHeight="1" x14ac:dyDescent="0.2">
      <c r="I796" s="124"/>
      <c r="J796" s="124"/>
      <c r="K796" s="122" t="s">
        <v>161</v>
      </c>
    </row>
    <row r="797" spans="9:11" s="30" customFormat="1" ht="18.75" customHeight="1" x14ac:dyDescent="0.2">
      <c r="I797" s="124"/>
      <c r="J797" s="124"/>
      <c r="K797" s="101" t="s">
        <v>162</v>
      </c>
    </row>
    <row r="798" spans="9:11" s="30" customFormat="1" ht="24" customHeight="1" x14ac:dyDescent="0.2">
      <c r="I798" s="124"/>
      <c r="J798" s="124"/>
      <c r="K798" s="101" t="s">
        <v>108</v>
      </c>
    </row>
    <row r="799" spans="9:11" s="30" customFormat="1" ht="27" customHeight="1" x14ac:dyDescent="0.2">
      <c r="I799" s="124"/>
      <c r="J799" s="124"/>
      <c r="K799" s="101" t="s">
        <v>93</v>
      </c>
    </row>
    <row r="800" spans="9:11" s="30" customFormat="1" ht="23.25" customHeight="1" x14ac:dyDescent="0.2">
      <c r="I800" s="124"/>
      <c r="J800" s="124"/>
      <c r="K800" s="101" t="s">
        <v>103</v>
      </c>
    </row>
    <row r="801" spans="9:11" s="30" customFormat="1" ht="27.75" customHeight="1" x14ac:dyDescent="0.2">
      <c r="I801" s="124"/>
      <c r="J801" s="124"/>
      <c r="K801" s="101" t="s">
        <v>163</v>
      </c>
    </row>
    <row r="802" spans="9:11" s="30" customFormat="1" ht="12" x14ac:dyDescent="0.2">
      <c r="K802" s="101" t="s">
        <v>164</v>
      </c>
    </row>
    <row r="803" spans="9:11" s="30" customFormat="1" ht="12" x14ac:dyDescent="0.2">
      <c r="K803" s="101" t="s">
        <v>165</v>
      </c>
    </row>
    <row r="804" spans="9:11" s="30" customFormat="1" ht="12" x14ac:dyDescent="0.2">
      <c r="K804" s="101" t="s">
        <v>166</v>
      </c>
    </row>
    <row r="805" spans="9:11" s="30" customFormat="1" ht="12" x14ac:dyDescent="0.2">
      <c r="K805" s="101" t="s">
        <v>167</v>
      </c>
    </row>
    <row r="806" spans="9:11" s="30" customFormat="1" ht="12" x14ac:dyDescent="0.2">
      <c r="K806" s="101" t="s">
        <v>90</v>
      </c>
    </row>
  </sheetData>
  <sheetProtection password="E8F7" sheet="1" objects="1" scenarios="1" insertRows="0" autoFilter="0"/>
  <mergeCells count="39">
    <mergeCell ref="Q768:S771"/>
    <mergeCell ref="Y6:Y7"/>
    <mergeCell ref="AA6:AA7"/>
    <mergeCell ref="AB6:AB7"/>
    <mergeCell ref="AD6:AD7"/>
    <mergeCell ref="A6:A7"/>
    <mergeCell ref="C6:C7"/>
    <mergeCell ref="D6:D7"/>
    <mergeCell ref="E6:E7"/>
    <mergeCell ref="I6:I7"/>
    <mergeCell ref="B5:B7"/>
    <mergeCell ref="F5:F7"/>
    <mergeCell ref="G5:G7"/>
    <mergeCell ref="H5:H7"/>
    <mergeCell ref="J6:J7"/>
    <mergeCell ref="Q5:Q7"/>
    <mergeCell ref="U5:U7"/>
    <mergeCell ref="W5:X5"/>
    <mergeCell ref="Z5:Z7"/>
    <mergeCell ref="O5:O7"/>
    <mergeCell ref="K6:K7"/>
    <mergeCell ref="L6:L7"/>
    <mergeCell ref="M6:M7"/>
    <mergeCell ref="N6:N7"/>
    <mergeCell ref="P6:P7"/>
    <mergeCell ref="R6:R7"/>
    <mergeCell ref="AE5:AJ5"/>
    <mergeCell ref="AK5:AQ5"/>
    <mergeCell ref="S6:S7"/>
    <mergeCell ref="T6:T7"/>
    <mergeCell ref="V6:V7"/>
    <mergeCell ref="X6:X7"/>
    <mergeCell ref="AE6:AF6"/>
    <mergeCell ref="AG6:AJ6"/>
    <mergeCell ref="A1:B1"/>
    <mergeCell ref="D1:I1"/>
    <mergeCell ref="B3:H3"/>
    <mergeCell ref="AE3:AJ3"/>
    <mergeCell ref="AK3:AQ3"/>
  </mergeCells>
  <dataValidations count="13">
    <dataValidation type="list" allowBlank="1" showInputMessage="1" showErrorMessage="1" sqref="C8:C762">
      <formula1>$C$764:$C$767</formula1>
    </dataValidation>
    <dataValidation type="list" allowBlank="1" showInputMessage="1" showErrorMessage="1" sqref="E8:E762">
      <formula1>$E$764:$E$766</formula1>
    </dataValidation>
    <dataValidation type="list" allowBlank="1" showInputMessage="1" showErrorMessage="1" sqref="I8:I762">
      <formula1>$I$764:$I$769</formula1>
    </dataValidation>
    <dataValidation type="list" allowBlank="1" showInputMessage="1" showErrorMessage="1" sqref="L8:L762">
      <formula1>$L$764:$L$765</formula1>
    </dataValidation>
    <dataValidation type="list" allowBlank="1" showInputMessage="1" showErrorMessage="1" sqref="R8:R762">
      <formula1>$R$764:$R$765</formula1>
    </dataValidation>
    <dataValidation type="list" allowBlank="1" showInputMessage="1" showErrorMessage="1" sqref="V8:V762">
      <formula1>$V$764:$V$765</formula1>
    </dataValidation>
    <dataValidation type="list" allowBlank="1" showInputMessage="1" showErrorMessage="1" sqref="W8:W762 W764">
      <formula1>$W$764:$W$766</formula1>
    </dataValidation>
    <dataValidation type="list" allowBlank="1" showInputMessage="1" showErrorMessage="1" sqref="Y8:Y762">
      <formula1>$Y$764:$Y$765</formula1>
    </dataValidation>
    <dataValidation type="list" allowBlank="1" showInputMessage="1" showErrorMessage="1" sqref="AD8:AD762">
      <formula1>$AD$764:$AD$765</formula1>
    </dataValidation>
    <dataValidation type="list" allowBlank="1" showInputMessage="1" showErrorMessage="1" sqref="J8:J762">
      <formula1>$J$764:$J$769</formula1>
    </dataValidation>
    <dataValidation type="list" allowBlank="1" showInputMessage="1" showErrorMessage="1" sqref="K8:K762">
      <formula1>$K$764:$K$806</formula1>
    </dataValidation>
    <dataValidation type="list" allowBlank="1" showInputMessage="1" showErrorMessage="1" sqref="AA8:AA762">
      <formula1>$AA$764:$AA$765</formula1>
    </dataValidation>
    <dataValidation type="list" allowBlank="1" showInputMessage="1" showErrorMessage="1" sqref="M8:M762">
      <formula1>$M$764:$M$774</formula1>
    </dataValidation>
  </dataValidations>
  <pageMargins left="0.35433070866141736" right="0.35433070866141736" top="0.39370078740157483" bottom="0.39370078740157483" header="0.31496062992125984" footer="0.51181102362204722"/>
  <pageSetup scale="95"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87"/>
  <sheetViews>
    <sheetView workbookViewId="0">
      <pane ySplit="6" topLeftCell="A92" activePane="bottomLeft" state="frozen"/>
      <selection activeCell="B5" sqref="B5:E7"/>
      <selection pane="bottomLeft" activeCell="B96" sqref="B96:B101"/>
    </sheetView>
  </sheetViews>
  <sheetFormatPr baseColWidth="10" defaultRowHeight="12.75" x14ac:dyDescent="0.2"/>
  <cols>
    <col min="1" max="1" width="2.28515625" style="148" customWidth="1"/>
    <col min="2" max="2" width="18.140625" style="148" customWidth="1"/>
    <col min="3" max="3" width="18.7109375" style="148" customWidth="1"/>
    <col min="4" max="4" width="21.7109375" style="148" customWidth="1"/>
    <col min="5" max="5" width="21.85546875" style="148" customWidth="1"/>
    <col min="6" max="6" width="4.140625" style="148" customWidth="1"/>
    <col min="7" max="7" width="14.140625" style="148" customWidth="1"/>
    <col min="8" max="8" width="16" style="148" customWidth="1"/>
    <col min="9" max="9" width="14.5703125" style="148" customWidth="1"/>
    <col min="10" max="10" width="13.7109375" style="148" customWidth="1"/>
    <col min="11" max="11" width="16.7109375" style="148" bestFit="1" customWidth="1"/>
    <col min="12" max="12" width="19.140625" style="148" customWidth="1"/>
    <col min="13" max="15" width="11.42578125" style="148"/>
    <col min="16" max="256" width="11.42578125" style="125"/>
    <col min="257" max="257" width="2.28515625" style="125" customWidth="1"/>
    <col min="258" max="258" width="18.140625" style="125" customWidth="1"/>
    <col min="259" max="259" width="18.7109375" style="125" customWidth="1"/>
    <col min="260" max="260" width="21.7109375" style="125" customWidth="1"/>
    <col min="261" max="261" width="21.85546875" style="125" customWidth="1"/>
    <col min="262" max="262" width="4.140625" style="125" customWidth="1"/>
    <col min="263" max="263" width="14.140625" style="125" customWidth="1"/>
    <col min="264" max="264" width="16" style="125" customWidth="1"/>
    <col min="265" max="265" width="14.5703125" style="125" customWidth="1"/>
    <col min="266" max="266" width="13.7109375" style="125" customWidth="1"/>
    <col min="267" max="267" width="16.7109375" style="125" bestFit="1" customWidth="1"/>
    <col min="268" max="268" width="19.140625" style="125" customWidth="1"/>
    <col min="269" max="512" width="11.42578125" style="125"/>
    <col min="513" max="513" width="2.28515625" style="125" customWidth="1"/>
    <col min="514" max="514" width="18.140625" style="125" customWidth="1"/>
    <col min="515" max="515" width="18.7109375" style="125" customWidth="1"/>
    <col min="516" max="516" width="21.7109375" style="125" customWidth="1"/>
    <col min="517" max="517" width="21.85546875" style="125" customWidth="1"/>
    <col min="518" max="518" width="4.140625" style="125" customWidth="1"/>
    <col min="519" max="519" width="14.140625" style="125" customWidth="1"/>
    <col min="520" max="520" width="16" style="125" customWidth="1"/>
    <col min="521" max="521" width="14.5703125" style="125" customWidth="1"/>
    <col min="522" max="522" width="13.7109375" style="125" customWidth="1"/>
    <col min="523" max="523" width="16.7109375" style="125" bestFit="1" customWidth="1"/>
    <col min="524" max="524" width="19.140625" style="125" customWidth="1"/>
    <col min="525" max="768" width="11.42578125" style="125"/>
    <col min="769" max="769" width="2.28515625" style="125" customWidth="1"/>
    <col min="770" max="770" width="18.140625" style="125" customWidth="1"/>
    <col min="771" max="771" width="18.7109375" style="125" customWidth="1"/>
    <col min="772" max="772" width="21.7109375" style="125" customWidth="1"/>
    <col min="773" max="773" width="21.85546875" style="125" customWidth="1"/>
    <col min="774" max="774" width="4.140625" style="125" customWidth="1"/>
    <col min="775" max="775" width="14.140625" style="125" customWidth="1"/>
    <col min="776" max="776" width="16" style="125" customWidth="1"/>
    <col min="777" max="777" width="14.5703125" style="125" customWidth="1"/>
    <col min="778" max="778" width="13.7109375" style="125" customWidth="1"/>
    <col min="779" max="779" width="16.7109375" style="125" bestFit="1" customWidth="1"/>
    <col min="780" max="780" width="19.140625" style="125" customWidth="1"/>
    <col min="781" max="1024" width="11.42578125" style="125"/>
    <col min="1025" max="1025" width="2.28515625" style="125" customWidth="1"/>
    <col min="1026" max="1026" width="18.140625" style="125" customWidth="1"/>
    <col min="1027" max="1027" width="18.7109375" style="125" customWidth="1"/>
    <col min="1028" max="1028" width="21.7109375" style="125" customWidth="1"/>
    <col min="1029" max="1029" width="21.85546875" style="125" customWidth="1"/>
    <col min="1030" max="1030" width="4.140625" style="125" customWidth="1"/>
    <col min="1031" max="1031" width="14.140625" style="125" customWidth="1"/>
    <col min="1032" max="1032" width="16" style="125" customWidth="1"/>
    <col min="1033" max="1033" width="14.5703125" style="125" customWidth="1"/>
    <col min="1034" max="1034" width="13.7109375" style="125" customWidth="1"/>
    <col min="1035" max="1035" width="16.7109375" style="125" bestFit="1" customWidth="1"/>
    <col min="1036" max="1036" width="19.140625" style="125" customWidth="1"/>
    <col min="1037" max="1280" width="11.42578125" style="125"/>
    <col min="1281" max="1281" width="2.28515625" style="125" customWidth="1"/>
    <col min="1282" max="1282" width="18.140625" style="125" customWidth="1"/>
    <col min="1283" max="1283" width="18.7109375" style="125" customWidth="1"/>
    <col min="1284" max="1284" width="21.7109375" style="125" customWidth="1"/>
    <col min="1285" max="1285" width="21.85546875" style="125" customWidth="1"/>
    <col min="1286" max="1286" width="4.140625" style="125" customWidth="1"/>
    <col min="1287" max="1287" width="14.140625" style="125" customWidth="1"/>
    <col min="1288" max="1288" width="16" style="125" customWidth="1"/>
    <col min="1289" max="1289" width="14.5703125" style="125" customWidth="1"/>
    <col min="1290" max="1290" width="13.7109375" style="125" customWidth="1"/>
    <col min="1291" max="1291" width="16.7109375" style="125" bestFit="1" customWidth="1"/>
    <col min="1292" max="1292" width="19.140625" style="125" customWidth="1"/>
    <col min="1293" max="1536" width="11.42578125" style="125"/>
    <col min="1537" max="1537" width="2.28515625" style="125" customWidth="1"/>
    <col min="1538" max="1538" width="18.140625" style="125" customWidth="1"/>
    <col min="1539" max="1539" width="18.7109375" style="125" customWidth="1"/>
    <col min="1540" max="1540" width="21.7109375" style="125" customWidth="1"/>
    <col min="1541" max="1541" width="21.85546875" style="125" customWidth="1"/>
    <col min="1542" max="1542" width="4.140625" style="125" customWidth="1"/>
    <col min="1543" max="1543" width="14.140625" style="125" customWidth="1"/>
    <col min="1544" max="1544" width="16" style="125" customWidth="1"/>
    <col min="1545" max="1545" width="14.5703125" style="125" customWidth="1"/>
    <col min="1546" max="1546" width="13.7109375" style="125" customWidth="1"/>
    <col min="1547" max="1547" width="16.7109375" style="125" bestFit="1" customWidth="1"/>
    <col min="1548" max="1548" width="19.140625" style="125" customWidth="1"/>
    <col min="1549" max="1792" width="11.42578125" style="125"/>
    <col min="1793" max="1793" width="2.28515625" style="125" customWidth="1"/>
    <col min="1794" max="1794" width="18.140625" style="125" customWidth="1"/>
    <col min="1795" max="1795" width="18.7109375" style="125" customWidth="1"/>
    <col min="1796" max="1796" width="21.7109375" style="125" customWidth="1"/>
    <col min="1797" max="1797" width="21.85546875" style="125" customWidth="1"/>
    <col min="1798" max="1798" width="4.140625" style="125" customWidth="1"/>
    <col min="1799" max="1799" width="14.140625" style="125" customWidth="1"/>
    <col min="1800" max="1800" width="16" style="125" customWidth="1"/>
    <col min="1801" max="1801" width="14.5703125" style="125" customWidth="1"/>
    <col min="1802" max="1802" width="13.7109375" style="125" customWidth="1"/>
    <col min="1803" max="1803" width="16.7109375" style="125" bestFit="1" customWidth="1"/>
    <col min="1804" max="1804" width="19.140625" style="125" customWidth="1"/>
    <col min="1805" max="2048" width="11.42578125" style="125"/>
    <col min="2049" max="2049" width="2.28515625" style="125" customWidth="1"/>
    <col min="2050" max="2050" width="18.140625" style="125" customWidth="1"/>
    <col min="2051" max="2051" width="18.7109375" style="125" customWidth="1"/>
    <col min="2052" max="2052" width="21.7109375" style="125" customWidth="1"/>
    <col min="2053" max="2053" width="21.85546875" style="125" customWidth="1"/>
    <col min="2054" max="2054" width="4.140625" style="125" customWidth="1"/>
    <col min="2055" max="2055" width="14.140625" style="125" customWidth="1"/>
    <col min="2056" max="2056" width="16" style="125" customWidth="1"/>
    <col min="2057" max="2057" width="14.5703125" style="125" customWidth="1"/>
    <col min="2058" max="2058" width="13.7109375" style="125" customWidth="1"/>
    <col min="2059" max="2059" width="16.7109375" style="125" bestFit="1" customWidth="1"/>
    <col min="2060" max="2060" width="19.140625" style="125" customWidth="1"/>
    <col min="2061" max="2304" width="11.42578125" style="125"/>
    <col min="2305" max="2305" width="2.28515625" style="125" customWidth="1"/>
    <col min="2306" max="2306" width="18.140625" style="125" customWidth="1"/>
    <col min="2307" max="2307" width="18.7109375" style="125" customWidth="1"/>
    <col min="2308" max="2308" width="21.7109375" style="125" customWidth="1"/>
    <col min="2309" max="2309" width="21.85546875" style="125" customWidth="1"/>
    <col min="2310" max="2310" width="4.140625" style="125" customWidth="1"/>
    <col min="2311" max="2311" width="14.140625" style="125" customWidth="1"/>
    <col min="2312" max="2312" width="16" style="125" customWidth="1"/>
    <col min="2313" max="2313" width="14.5703125" style="125" customWidth="1"/>
    <col min="2314" max="2314" width="13.7109375" style="125" customWidth="1"/>
    <col min="2315" max="2315" width="16.7109375" style="125" bestFit="1" customWidth="1"/>
    <col min="2316" max="2316" width="19.140625" style="125" customWidth="1"/>
    <col min="2317" max="2560" width="11.42578125" style="125"/>
    <col min="2561" max="2561" width="2.28515625" style="125" customWidth="1"/>
    <col min="2562" max="2562" width="18.140625" style="125" customWidth="1"/>
    <col min="2563" max="2563" width="18.7109375" style="125" customWidth="1"/>
    <col min="2564" max="2564" width="21.7109375" style="125" customWidth="1"/>
    <col min="2565" max="2565" width="21.85546875" style="125" customWidth="1"/>
    <col min="2566" max="2566" width="4.140625" style="125" customWidth="1"/>
    <col min="2567" max="2567" width="14.140625" style="125" customWidth="1"/>
    <col min="2568" max="2568" width="16" style="125" customWidth="1"/>
    <col min="2569" max="2569" width="14.5703125" style="125" customWidth="1"/>
    <col min="2570" max="2570" width="13.7109375" style="125" customWidth="1"/>
    <col min="2571" max="2571" width="16.7109375" style="125" bestFit="1" customWidth="1"/>
    <col min="2572" max="2572" width="19.140625" style="125" customWidth="1"/>
    <col min="2573" max="2816" width="11.42578125" style="125"/>
    <col min="2817" max="2817" width="2.28515625" style="125" customWidth="1"/>
    <col min="2818" max="2818" width="18.140625" style="125" customWidth="1"/>
    <col min="2819" max="2819" width="18.7109375" style="125" customWidth="1"/>
    <col min="2820" max="2820" width="21.7109375" style="125" customWidth="1"/>
    <col min="2821" max="2821" width="21.85546875" style="125" customWidth="1"/>
    <col min="2822" max="2822" width="4.140625" style="125" customWidth="1"/>
    <col min="2823" max="2823" width="14.140625" style="125" customWidth="1"/>
    <col min="2824" max="2824" width="16" style="125" customWidth="1"/>
    <col min="2825" max="2825" width="14.5703125" style="125" customWidth="1"/>
    <col min="2826" max="2826" width="13.7109375" style="125" customWidth="1"/>
    <col min="2827" max="2827" width="16.7109375" style="125" bestFit="1" customWidth="1"/>
    <col min="2828" max="2828" width="19.140625" style="125" customWidth="1"/>
    <col min="2829" max="3072" width="11.42578125" style="125"/>
    <col min="3073" max="3073" width="2.28515625" style="125" customWidth="1"/>
    <col min="3074" max="3074" width="18.140625" style="125" customWidth="1"/>
    <col min="3075" max="3075" width="18.7109375" style="125" customWidth="1"/>
    <col min="3076" max="3076" width="21.7109375" style="125" customWidth="1"/>
    <col min="3077" max="3077" width="21.85546875" style="125" customWidth="1"/>
    <col min="3078" max="3078" width="4.140625" style="125" customWidth="1"/>
    <col min="3079" max="3079" width="14.140625" style="125" customWidth="1"/>
    <col min="3080" max="3080" width="16" style="125" customWidth="1"/>
    <col min="3081" max="3081" width="14.5703125" style="125" customWidth="1"/>
    <col min="3082" max="3082" width="13.7109375" style="125" customWidth="1"/>
    <col min="3083" max="3083" width="16.7109375" style="125" bestFit="1" customWidth="1"/>
    <col min="3084" max="3084" width="19.140625" style="125" customWidth="1"/>
    <col min="3085" max="3328" width="11.42578125" style="125"/>
    <col min="3329" max="3329" width="2.28515625" style="125" customWidth="1"/>
    <col min="3330" max="3330" width="18.140625" style="125" customWidth="1"/>
    <col min="3331" max="3331" width="18.7109375" style="125" customWidth="1"/>
    <col min="3332" max="3332" width="21.7109375" style="125" customWidth="1"/>
    <col min="3333" max="3333" width="21.85546875" style="125" customWidth="1"/>
    <col min="3334" max="3334" width="4.140625" style="125" customWidth="1"/>
    <col min="3335" max="3335" width="14.140625" style="125" customWidth="1"/>
    <col min="3336" max="3336" width="16" style="125" customWidth="1"/>
    <col min="3337" max="3337" width="14.5703125" style="125" customWidth="1"/>
    <col min="3338" max="3338" width="13.7109375" style="125" customWidth="1"/>
    <col min="3339" max="3339" width="16.7109375" style="125" bestFit="1" customWidth="1"/>
    <col min="3340" max="3340" width="19.140625" style="125" customWidth="1"/>
    <col min="3341" max="3584" width="11.42578125" style="125"/>
    <col min="3585" max="3585" width="2.28515625" style="125" customWidth="1"/>
    <col min="3586" max="3586" width="18.140625" style="125" customWidth="1"/>
    <col min="3587" max="3587" width="18.7109375" style="125" customWidth="1"/>
    <col min="3588" max="3588" width="21.7109375" style="125" customWidth="1"/>
    <col min="3589" max="3589" width="21.85546875" style="125" customWidth="1"/>
    <col min="3590" max="3590" width="4.140625" style="125" customWidth="1"/>
    <col min="3591" max="3591" width="14.140625" style="125" customWidth="1"/>
    <col min="3592" max="3592" width="16" style="125" customWidth="1"/>
    <col min="3593" max="3593" width="14.5703125" style="125" customWidth="1"/>
    <col min="3594" max="3594" width="13.7109375" style="125" customWidth="1"/>
    <col min="3595" max="3595" width="16.7109375" style="125" bestFit="1" customWidth="1"/>
    <col min="3596" max="3596" width="19.140625" style="125" customWidth="1"/>
    <col min="3597" max="3840" width="11.42578125" style="125"/>
    <col min="3841" max="3841" width="2.28515625" style="125" customWidth="1"/>
    <col min="3842" max="3842" width="18.140625" style="125" customWidth="1"/>
    <col min="3843" max="3843" width="18.7109375" style="125" customWidth="1"/>
    <col min="3844" max="3844" width="21.7109375" style="125" customWidth="1"/>
    <col min="3845" max="3845" width="21.85546875" style="125" customWidth="1"/>
    <col min="3846" max="3846" width="4.140625" style="125" customWidth="1"/>
    <col min="3847" max="3847" width="14.140625" style="125" customWidth="1"/>
    <col min="3848" max="3848" width="16" style="125" customWidth="1"/>
    <col min="3849" max="3849" width="14.5703125" style="125" customWidth="1"/>
    <col min="3850" max="3850" width="13.7109375" style="125" customWidth="1"/>
    <col min="3851" max="3851" width="16.7109375" style="125" bestFit="1" customWidth="1"/>
    <col min="3852" max="3852" width="19.140625" style="125" customWidth="1"/>
    <col min="3853" max="4096" width="11.42578125" style="125"/>
    <col min="4097" max="4097" width="2.28515625" style="125" customWidth="1"/>
    <col min="4098" max="4098" width="18.140625" style="125" customWidth="1"/>
    <col min="4099" max="4099" width="18.7109375" style="125" customWidth="1"/>
    <col min="4100" max="4100" width="21.7109375" style="125" customWidth="1"/>
    <col min="4101" max="4101" width="21.85546875" style="125" customWidth="1"/>
    <col min="4102" max="4102" width="4.140625" style="125" customWidth="1"/>
    <col min="4103" max="4103" width="14.140625" style="125" customWidth="1"/>
    <col min="4104" max="4104" width="16" style="125" customWidth="1"/>
    <col min="4105" max="4105" width="14.5703125" style="125" customWidth="1"/>
    <col min="4106" max="4106" width="13.7109375" style="125" customWidth="1"/>
    <col min="4107" max="4107" width="16.7109375" style="125" bestFit="1" customWidth="1"/>
    <col min="4108" max="4108" width="19.140625" style="125" customWidth="1"/>
    <col min="4109" max="4352" width="11.42578125" style="125"/>
    <col min="4353" max="4353" width="2.28515625" style="125" customWidth="1"/>
    <col min="4354" max="4354" width="18.140625" style="125" customWidth="1"/>
    <col min="4355" max="4355" width="18.7109375" style="125" customWidth="1"/>
    <col min="4356" max="4356" width="21.7109375" style="125" customWidth="1"/>
    <col min="4357" max="4357" width="21.85546875" style="125" customWidth="1"/>
    <col min="4358" max="4358" width="4.140625" style="125" customWidth="1"/>
    <col min="4359" max="4359" width="14.140625" style="125" customWidth="1"/>
    <col min="4360" max="4360" width="16" style="125" customWidth="1"/>
    <col min="4361" max="4361" width="14.5703125" style="125" customWidth="1"/>
    <col min="4362" max="4362" width="13.7109375" style="125" customWidth="1"/>
    <col min="4363" max="4363" width="16.7109375" style="125" bestFit="1" customWidth="1"/>
    <col min="4364" max="4364" width="19.140625" style="125" customWidth="1"/>
    <col min="4365" max="4608" width="11.42578125" style="125"/>
    <col min="4609" max="4609" width="2.28515625" style="125" customWidth="1"/>
    <col min="4610" max="4610" width="18.140625" style="125" customWidth="1"/>
    <col min="4611" max="4611" width="18.7109375" style="125" customWidth="1"/>
    <col min="4612" max="4612" width="21.7109375" style="125" customWidth="1"/>
    <col min="4613" max="4613" width="21.85546875" style="125" customWidth="1"/>
    <col min="4614" max="4614" width="4.140625" style="125" customWidth="1"/>
    <col min="4615" max="4615" width="14.140625" style="125" customWidth="1"/>
    <col min="4616" max="4616" width="16" style="125" customWidth="1"/>
    <col min="4617" max="4617" width="14.5703125" style="125" customWidth="1"/>
    <col min="4618" max="4618" width="13.7109375" style="125" customWidth="1"/>
    <col min="4619" max="4619" width="16.7109375" style="125" bestFit="1" customWidth="1"/>
    <col min="4620" max="4620" width="19.140625" style="125" customWidth="1"/>
    <col min="4621" max="4864" width="11.42578125" style="125"/>
    <col min="4865" max="4865" width="2.28515625" style="125" customWidth="1"/>
    <col min="4866" max="4866" width="18.140625" style="125" customWidth="1"/>
    <col min="4867" max="4867" width="18.7109375" style="125" customWidth="1"/>
    <col min="4868" max="4868" width="21.7109375" style="125" customWidth="1"/>
    <col min="4869" max="4869" width="21.85546875" style="125" customWidth="1"/>
    <col min="4870" max="4870" width="4.140625" style="125" customWidth="1"/>
    <col min="4871" max="4871" width="14.140625" style="125" customWidth="1"/>
    <col min="4872" max="4872" width="16" style="125" customWidth="1"/>
    <col min="4873" max="4873" width="14.5703125" style="125" customWidth="1"/>
    <col min="4874" max="4874" width="13.7109375" style="125" customWidth="1"/>
    <col min="4875" max="4875" width="16.7109375" style="125" bestFit="1" customWidth="1"/>
    <col min="4876" max="4876" width="19.140625" style="125" customWidth="1"/>
    <col min="4877" max="5120" width="11.42578125" style="125"/>
    <col min="5121" max="5121" width="2.28515625" style="125" customWidth="1"/>
    <col min="5122" max="5122" width="18.140625" style="125" customWidth="1"/>
    <col min="5123" max="5123" width="18.7109375" style="125" customWidth="1"/>
    <col min="5124" max="5124" width="21.7109375" style="125" customWidth="1"/>
    <col min="5125" max="5125" width="21.85546875" style="125" customWidth="1"/>
    <col min="5126" max="5126" width="4.140625" style="125" customWidth="1"/>
    <col min="5127" max="5127" width="14.140625" style="125" customWidth="1"/>
    <col min="5128" max="5128" width="16" style="125" customWidth="1"/>
    <col min="5129" max="5129" width="14.5703125" style="125" customWidth="1"/>
    <col min="5130" max="5130" width="13.7109375" style="125" customWidth="1"/>
    <col min="5131" max="5131" width="16.7109375" style="125" bestFit="1" customWidth="1"/>
    <col min="5132" max="5132" width="19.140625" style="125" customWidth="1"/>
    <col min="5133" max="5376" width="11.42578125" style="125"/>
    <col min="5377" max="5377" width="2.28515625" style="125" customWidth="1"/>
    <col min="5378" max="5378" width="18.140625" style="125" customWidth="1"/>
    <col min="5379" max="5379" width="18.7109375" style="125" customWidth="1"/>
    <col min="5380" max="5380" width="21.7109375" style="125" customWidth="1"/>
    <col min="5381" max="5381" width="21.85546875" style="125" customWidth="1"/>
    <col min="5382" max="5382" width="4.140625" style="125" customWidth="1"/>
    <col min="5383" max="5383" width="14.140625" style="125" customWidth="1"/>
    <col min="5384" max="5384" width="16" style="125" customWidth="1"/>
    <col min="5385" max="5385" width="14.5703125" style="125" customWidth="1"/>
    <col min="5386" max="5386" width="13.7109375" style="125" customWidth="1"/>
    <col min="5387" max="5387" width="16.7109375" style="125" bestFit="1" customWidth="1"/>
    <col min="5388" max="5388" width="19.140625" style="125" customWidth="1"/>
    <col min="5389" max="5632" width="11.42578125" style="125"/>
    <col min="5633" max="5633" width="2.28515625" style="125" customWidth="1"/>
    <col min="5634" max="5634" width="18.140625" style="125" customWidth="1"/>
    <col min="5635" max="5635" width="18.7109375" style="125" customWidth="1"/>
    <col min="5636" max="5636" width="21.7109375" style="125" customWidth="1"/>
    <col min="5637" max="5637" width="21.85546875" style="125" customWidth="1"/>
    <col min="5638" max="5638" width="4.140625" style="125" customWidth="1"/>
    <col min="5639" max="5639" width="14.140625" style="125" customWidth="1"/>
    <col min="5640" max="5640" width="16" style="125" customWidth="1"/>
    <col min="5641" max="5641" width="14.5703125" style="125" customWidth="1"/>
    <col min="5642" max="5642" width="13.7109375" style="125" customWidth="1"/>
    <col min="5643" max="5643" width="16.7109375" style="125" bestFit="1" customWidth="1"/>
    <col min="5644" max="5644" width="19.140625" style="125" customWidth="1"/>
    <col min="5645" max="5888" width="11.42578125" style="125"/>
    <col min="5889" max="5889" width="2.28515625" style="125" customWidth="1"/>
    <col min="5890" max="5890" width="18.140625" style="125" customWidth="1"/>
    <col min="5891" max="5891" width="18.7109375" style="125" customWidth="1"/>
    <col min="5892" max="5892" width="21.7109375" style="125" customWidth="1"/>
    <col min="5893" max="5893" width="21.85546875" style="125" customWidth="1"/>
    <col min="5894" max="5894" width="4.140625" style="125" customWidth="1"/>
    <col min="5895" max="5895" width="14.140625" style="125" customWidth="1"/>
    <col min="5896" max="5896" width="16" style="125" customWidth="1"/>
    <col min="5897" max="5897" width="14.5703125" style="125" customWidth="1"/>
    <col min="5898" max="5898" width="13.7109375" style="125" customWidth="1"/>
    <col min="5899" max="5899" width="16.7109375" style="125" bestFit="1" customWidth="1"/>
    <col min="5900" max="5900" width="19.140625" style="125" customWidth="1"/>
    <col min="5901" max="6144" width="11.42578125" style="125"/>
    <col min="6145" max="6145" width="2.28515625" style="125" customWidth="1"/>
    <col min="6146" max="6146" width="18.140625" style="125" customWidth="1"/>
    <col min="6147" max="6147" width="18.7109375" style="125" customWidth="1"/>
    <col min="6148" max="6148" width="21.7109375" style="125" customWidth="1"/>
    <col min="6149" max="6149" width="21.85546875" style="125" customWidth="1"/>
    <col min="6150" max="6150" width="4.140625" style="125" customWidth="1"/>
    <col min="6151" max="6151" width="14.140625" style="125" customWidth="1"/>
    <col min="6152" max="6152" width="16" style="125" customWidth="1"/>
    <col min="6153" max="6153" width="14.5703125" style="125" customWidth="1"/>
    <col min="6154" max="6154" width="13.7109375" style="125" customWidth="1"/>
    <col min="6155" max="6155" width="16.7109375" style="125" bestFit="1" customWidth="1"/>
    <col min="6156" max="6156" width="19.140625" style="125" customWidth="1"/>
    <col min="6157" max="6400" width="11.42578125" style="125"/>
    <col min="6401" max="6401" width="2.28515625" style="125" customWidth="1"/>
    <col min="6402" max="6402" width="18.140625" style="125" customWidth="1"/>
    <col min="6403" max="6403" width="18.7109375" style="125" customWidth="1"/>
    <col min="6404" max="6404" width="21.7109375" style="125" customWidth="1"/>
    <col min="6405" max="6405" width="21.85546875" style="125" customWidth="1"/>
    <col min="6406" max="6406" width="4.140625" style="125" customWidth="1"/>
    <col min="6407" max="6407" width="14.140625" style="125" customWidth="1"/>
    <col min="6408" max="6408" width="16" style="125" customWidth="1"/>
    <col min="6409" max="6409" width="14.5703125" style="125" customWidth="1"/>
    <col min="6410" max="6410" width="13.7109375" style="125" customWidth="1"/>
    <col min="6411" max="6411" width="16.7109375" style="125" bestFit="1" customWidth="1"/>
    <col min="6412" max="6412" width="19.140625" style="125" customWidth="1"/>
    <col min="6413" max="6656" width="11.42578125" style="125"/>
    <col min="6657" max="6657" width="2.28515625" style="125" customWidth="1"/>
    <col min="6658" max="6658" width="18.140625" style="125" customWidth="1"/>
    <col min="6659" max="6659" width="18.7109375" style="125" customWidth="1"/>
    <col min="6660" max="6660" width="21.7109375" style="125" customWidth="1"/>
    <col min="6661" max="6661" width="21.85546875" style="125" customWidth="1"/>
    <col min="6662" max="6662" width="4.140625" style="125" customWidth="1"/>
    <col min="6663" max="6663" width="14.140625" style="125" customWidth="1"/>
    <col min="6664" max="6664" width="16" style="125" customWidth="1"/>
    <col min="6665" max="6665" width="14.5703125" style="125" customWidth="1"/>
    <col min="6666" max="6666" width="13.7109375" style="125" customWidth="1"/>
    <col min="6667" max="6667" width="16.7109375" style="125" bestFit="1" customWidth="1"/>
    <col min="6668" max="6668" width="19.140625" style="125" customWidth="1"/>
    <col min="6669" max="6912" width="11.42578125" style="125"/>
    <col min="6913" max="6913" width="2.28515625" style="125" customWidth="1"/>
    <col min="6914" max="6914" width="18.140625" style="125" customWidth="1"/>
    <col min="6915" max="6915" width="18.7109375" style="125" customWidth="1"/>
    <col min="6916" max="6916" width="21.7109375" style="125" customWidth="1"/>
    <col min="6917" max="6917" width="21.85546875" style="125" customWidth="1"/>
    <col min="6918" max="6918" width="4.140625" style="125" customWidth="1"/>
    <col min="6919" max="6919" width="14.140625" style="125" customWidth="1"/>
    <col min="6920" max="6920" width="16" style="125" customWidth="1"/>
    <col min="6921" max="6921" width="14.5703125" style="125" customWidth="1"/>
    <col min="6922" max="6922" width="13.7109375" style="125" customWidth="1"/>
    <col min="6923" max="6923" width="16.7109375" style="125" bestFit="1" customWidth="1"/>
    <col min="6924" max="6924" width="19.140625" style="125" customWidth="1"/>
    <col min="6925" max="7168" width="11.42578125" style="125"/>
    <col min="7169" max="7169" width="2.28515625" style="125" customWidth="1"/>
    <col min="7170" max="7170" width="18.140625" style="125" customWidth="1"/>
    <col min="7171" max="7171" width="18.7109375" style="125" customWidth="1"/>
    <col min="7172" max="7172" width="21.7109375" style="125" customWidth="1"/>
    <col min="7173" max="7173" width="21.85546875" style="125" customWidth="1"/>
    <col min="7174" max="7174" width="4.140625" style="125" customWidth="1"/>
    <col min="7175" max="7175" width="14.140625" style="125" customWidth="1"/>
    <col min="7176" max="7176" width="16" style="125" customWidth="1"/>
    <col min="7177" max="7177" width="14.5703125" style="125" customWidth="1"/>
    <col min="7178" max="7178" width="13.7109375" style="125" customWidth="1"/>
    <col min="7179" max="7179" width="16.7109375" style="125" bestFit="1" customWidth="1"/>
    <col min="7180" max="7180" width="19.140625" style="125" customWidth="1"/>
    <col min="7181" max="7424" width="11.42578125" style="125"/>
    <col min="7425" max="7425" width="2.28515625" style="125" customWidth="1"/>
    <col min="7426" max="7426" width="18.140625" style="125" customWidth="1"/>
    <col min="7427" max="7427" width="18.7109375" style="125" customWidth="1"/>
    <col min="7428" max="7428" width="21.7109375" style="125" customWidth="1"/>
    <col min="7429" max="7429" width="21.85546875" style="125" customWidth="1"/>
    <col min="7430" max="7430" width="4.140625" style="125" customWidth="1"/>
    <col min="7431" max="7431" width="14.140625" style="125" customWidth="1"/>
    <col min="7432" max="7432" width="16" style="125" customWidth="1"/>
    <col min="7433" max="7433" width="14.5703125" style="125" customWidth="1"/>
    <col min="7434" max="7434" width="13.7109375" style="125" customWidth="1"/>
    <col min="7435" max="7435" width="16.7109375" style="125" bestFit="1" customWidth="1"/>
    <col min="7436" max="7436" width="19.140625" style="125" customWidth="1"/>
    <col min="7437" max="7680" width="11.42578125" style="125"/>
    <col min="7681" max="7681" width="2.28515625" style="125" customWidth="1"/>
    <col min="7682" max="7682" width="18.140625" style="125" customWidth="1"/>
    <col min="7683" max="7683" width="18.7109375" style="125" customWidth="1"/>
    <col min="7684" max="7684" width="21.7109375" style="125" customWidth="1"/>
    <col min="7685" max="7685" width="21.85546875" style="125" customWidth="1"/>
    <col min="7686" max="7686" width="4.140625" style="125" customWidth="1"/>
    <col min="7687" max="7687" width="14.140625" style="125" customWidth="1"/>
    <col min="7688" max="7688" width="16" style="125" customWidth="1"/>
    <col min="7689" max="7689" width="14.5703125" style="125" customWidth="1"/>
    <col min="7690" max="7690" width="13.7109375" style="125" customWidth="1"/>
    <col min="7691" max="7691" width="16.7109375" style="125" bestFit="1" customWidth="1"/>
    <col min="7692" max="7692" width="19.140625" style="125" customWidth="1"/>
    <col min="7693" max="7936" width="11.42578125" style="125"/>
    <col min="7937" max="7937" width="2.28515625" style="125" customWidth="1"/>
    <col min="7938" max="7938" width="18.140625" style="125" customWidth="1"/>
    <col min="7939" max="7939" width="18.7109375" style="125" customWidth="1"/>
    <col min="7940" max="7940" width="21.7109375" style="125" customWidth="1"/>
    <col min="7941" max="7941" width="21.85546875" style="125" customWidth="1"/>
    <col min="7942" max="7942" width="4.140625" style="125" customWidth="1"/>
    <col min="7943" max="7943" width="14.140625" style="125" customWidth="1"/>
    <col min="7944" max="7944" width="16" style="125" customWidth="1"/>
    <col min="7945" max="7945" width="14.5703125" style="125" customWidth="1"/>
    <col min="7946" max="7946" width="13.7109375" style="125" customWidth="1"/>
    <col min="7947" max="7947" width="16.7109375" style="125" bestFit="1" customWidth="1"/>
    <col min="7948" max="7948" width="19.140625" style="125" customWidth="1"/>
    <col min="7949" max="8192" width="11.42578125" style="125"/>
    <col min="8193" max="8193" width="2.28515625" style="125" customWidth="1"/>
    <col min="8194" max="8194" width="18.140625" style="125" customWidth="1"/>
    <col min="8195" max="8195" width="18.7109375" style="125" customWidth="1"/>
    <col min="8196" max="8196" width="21.7109375" style="125" customWidth="1"/>
    <col min="8197" max="8197" width="21.85546875" style="125" customWidth="1"/>
    <col min="8198" max="8198" width="4.140625" style="125" customWidth="1"/>
    <col min="8199" max="8199" width="14.140625" style="125" customWidth="1"/>
    <col min="8200" max="8200" width="16" style="125" customWidth="1"/>
    <col min="8201" max="8201" width="14.5703125" style="125" customWidth="1"/>
    <col min="8202" max="8202" width="13.7109375" style="125" customWidth="1"/>
    <col min="8203" max="8203" width="16.7109375" style="125" bestFit="1" customWidth="1"/>
    <col min="8204" max="8204" width="19.140625" style="125" customWidth="1"/>
    <col min="8205" max="8448" width="11.42578125" style="125"/>
    <col min="8449" max="8449" width="2.28515625" style="125" customWidth="1"/>
    <col min="8450" max="8450" width="18.140625" style="125" customWidth="1"/>
    <col min="8451" max="8451" width="18.7109375" style="125" customWidth="1"/>
    <col min="8452" max="8452" width="21.7109375" style="125" customWidth="1"/>
    <col min="8453" max="8453" width="21.85546875" style="125" customWidth="1"/>
    <col min="8454" max="8454" width="4.140625" style="125" customWidth="1"/>
    <col min="8455" max="8455" width="14.140625" style="125" customWidth="1"/>
    <col min="8456" max="8456" width="16" style="125" customWidth="1"/>
    <col min="8457" max="8457" width="14.5703125" style="125" customWidth="1"/>
    <col min="8458" max="8458" width="13.7109375" style="125" customWidth="1"/>
    <col min="8459" max="8459" width="16.7109375" style="125" bestFit="1" customWidth="1"/>
    <col min="8460" max="8460" width="19.140625" style="125" customWidth="1"/>
    <col min="8461" max="8704" width="11.42578125" style="125"/>
    <col min="8705" max="8705" width="2.28515625" style="125" customWidth="1"/>
    <col min="8706" max="8706" width="18.140625" style="125" customWidth="1"/>
    <col min="8707" max="8707" width="18.7109375" style="125" customWidth="1"/>
    <col min="8708" max="8708" width="21.7109375" style="125" customWidth="1"/>
    <col min="8709" max="8709" width="21.85546875" style="125" customWidth="1"/>
    <col min="8710" max="8710" width="4.140625" style="125" customWidth="1"/>
    <col min="8711" max="8711" width="14.140625" style="125" customWidth="1"/>
    <col min="8712" max="8712" width="16" style="125" customWidth="1"/>
    <col min="8713" max="8713" width="14.5703125" style="125" customWidth="1"/>
    <col min="8714" max="8714" width="13.7109375" style="125" customWidth="1"/>
    <col min="8715" max="8715" width="16.7109375" style="125" bestFit="1" customWidth="1"/>
    <col min="8716" max="8716" width="19.140625" style="125" customWidth="1"/>
    <col min="8717" max="8960" width="11.42578125" style="125"/>
    <col min="8961" max="8961" width="2.28515625" style="125" customWidth="1"/>
    <col min="8962" max="8962" width="18.140625" style="125" customWidth="1"/>
    <col min="8963" max="8963" width="18.7109375" style="125" customWidth="1"/>
    <col min="8964" max="8964" width="21.7109375" style="125" customWidth="1"/>
    <col min="8965" max="8965" width="21.85546875" style="125" customWidth="1"/>
    <col min="8966" max="8966" width="4.140625" style="125" customWidth="1"/>
    <col min="8967" max="8967" width="14.140625" style="125" customWidth="1"/>
    <col min="8968" max="8968" width="16" style="125" customWidth="1"/>
    <col min="8969" max="8969" width="14.5703125" style="125" customWidth="1"/>
    <col min="8970" max="8970" width="13.7109375" style="125" customWidth="1"/>
    <col min="8971" max="8971" width="16.7109375" style="125" bestFit="1" customWidth="1"/>
    <col min="8972" max="8972" width="19.140625" style="125" customWidth="1"/>
    <col min="8973" max="9216" width="11.42578125" style="125"/>
    <col min="9217" max="9217" width="2.28515625" style="125" customWidth="1"/>
    <col min="9218" max="9218" width="18.140625" style="125" customWidth="1"/>
    <col min="9219" max="9219" width="18.7109375" style="125" customWidth="1"/>
    <col min="9220" max="9220" width="21.7109375" style="125" customWidth="1"/>
    <col min="9221" max="9221" width="21.85546875" style="125" customWidth="1"/>
    <col min="9222" max="9222" width="4.140625" style="125" customWidth="1"/>
    <col min="9223" max="9223" width="14.140625" style="125" customWidth="1"/>
    <col min="9224" max="9224" width="16" style="125" customWidth="1"/>
    <col min="9225" max="9225" width="14.5703125" style="125" customWidth="1"/>
    <col min="9226" max="9226" width="13.7109375" style="125" customWidth="1"/>
    <col min="9227" max="9227" width="16.7109375" style="125" bestFit="1" customWidth="1"/>
    <col min="9228" max="9228" width="19.140625" style="125" customWidth="1"/>
    <col min="9229" max="9472" width="11.42578125" style="125"/>
    <col min="9473" max="9473" width="2.28515625" style="125" customWidth="1"/>
    <col min="9474" max="9474" width="18.140625" style="125" customWidth="1"/>
    <col min="9475" max="9475" width="18.7109375" style="125" customWidth="1"/>
    <col min="9476" max="9476" width="21.7109375" style="125" customWidth="1"/>
    <col min="9477" max="9477" width="21.85546875" style="125" customWidth="1"/>
    <col min="9478" max="9478" width="4.140625" style="125" customWidth="1"/>
    <col min="9479" max="9479" width="14.140625" style="125" customWidth="1"/>
    <col min="9480" max="9480" width="16" style="125" customWidth="1"/>
    <col min="9481" max="9481" width="14.5703125" style="125" customWidth="1"/>
    <col min="9482" max="9482" width="13.7109375" style="125" customWidth="1"/>
    <col min="9483" max="9483" width="16.7109375" style="125" bestFit="1" customWidth="1"/>
    <col min="9484" max="9484" width="19.140625" style="125" customWidth="1"/>
    <col min="9485" max="9728" width="11.42578125" style="125"/>
    <col min="9729" max="9729" width="2.28515625" style="125" customWidth="1"/>
    <col min="9730" max="9730" width="18.140625" style="125" customWidth="1"/>
    <col min="9731" max="9731" width="18.7109375" style="125" customWidth="1"/>
    <col min="9732" max="9732" width="21.7109375" style="125" customWidth="1"/>
    <col min="9733" max="9733" width="21.85546875" style="125" customWidth="1"/>
    <col min="9734" max="9734" width="4.140625" style="125" customWidth="1"/>
    <col min="9735" max="9735" width="14.140625" style="125" customWidth="1"/>
    <col min="9736" max="9736" width="16" style="125" customWidth="1"/>
    <col min="9737" max="9737" width="14.5703125" style="125" customWidth="1"/>
    <col min="9738" max="9738" width="13.7109375" style="125" customWidth="1"/>
    <col min="9739" max="9739" width="16.7109375" style="125" bestFit="1" customWidth="1"/>
    <col min="9740" max="9740" width="19.140625" style="125" customWidth="1"/>
    <col min="9741" max="9984" width="11.42578125" style="125"/>
    <col min="9985" max="9985" width="2.28515625" style="125" customWidth="1"/>
    <col min="9986" max="9986" width="18.140625" style="125" customWidth="1"/>
    <col min="9987" max="9987" width="18.7109375" style="125" customWidth="1"/>
    <col min="9988" max="9988" width="21.7109375" style="125" customWidth="1"/>
    <col min="9989" max="9989" width="21.85546875" style="125" customWidth="1"/>
    <col min="9990" max="9990" width="4.140625" style="125" customWidth="1"/>
    <col min="9991" max="9991" width="14.140625" style="125" customWidth="1"/>
    <col min="9992" max="9992" width="16" style="125" customWidth="1"/>
    <col min="9993" max="9993" width="14.5703125" style="125" customWidth="1"/>
    <col min="9994" max="9994" width="13.7109375" style="125" customWidth="1"/>
    <col min="9995" max="9995" width="16.7109375" style="125" bestFit="1" customWidth="1"/>
    <col min="9996" max="9996" width="19.140625" style="125" customWidth="1"/>
    <col min="9997" max="10240" width="11.42578125" style="125"/>
    <col min="10241" max="10241" width="2.28515625" style="125" customWidth="1"/>
    <col min="10242" max="10242" width="18.140625" style="125" customWidth="1"/>
    <col min="10243" max="10243" width="18.7109375" style="125" customWidth="1"/>
    <col min="10244" max="10244" width="21.7109375" style="125" customWidth="1"/>
    <col min="10245" max="10245" width="21.85546875" style="125" customWidth="1"/>
    <col min="10246" max="10246" width="4.140625" style="125" customWidth="1"/>
    <col min="10247" max="10247" width="14.140625" style="125" customWidth="1"/>
    <col min="10248" max="10248" width="16" style="125" customWidth="1"/>
    <col min="10249" max="10249" width="14.5703125" style="125" customWidth="1"/>
    <col min="10250" max="10250" width="13.7109375" style="125" customWidth="1"/>
    <col min="10251" max="10251" width="16.7109375" style="125" bestFit="1" customWidth="1"/>
    <col min="10252" max="10252" width="19.140625" style="125" customWidth="1"/>
    <col min="10253" max="10496" width="11.42578125" style="125"/>
    <col min="10497" max="10497" width="2.28515625" style="125" customWidth="1"/>
    <col min="10498" max="10498" width="18.140625" style="125" customWidth="1"/>
    <col min="10499" max="10499" width="18.7109375" style="125" customWidth="1"/>
    <col min="10500" max="10500" width="21.7109375" style="125" customWidth="1"/>
    <col min="10501" max="10501" width="21.85546875" style="125" customWidth="1"/>
    <col min="10502" max="10502" width="4.140625" style="125" customWidth="1"/>
    <col min="10503" max="10503" width="14.140625" style="125" customWidth="1"/>
    <col min="10504" max="10504" width="16" style="125" customWidth="1"/>
    <col min="10505" max="10505" width="14.5703125" style="125" customWidth="1"/>
    <col min="10506" max="10506" width="13.7109375" style="125" customWidth="1"/>
    <col min="10507" max="10507" width="16.7109375" style="125" bestFit="1" customWidth="1"/>
    <col min="10508" max="10508" width="19.140625" style="125" customWidth="1"/>
    <col min="10509" max="10752" width="11.42578125" style="125"/>
    <col min="10753" max="10753" width="2.28515625" style="125" customWidth="1"/>
    <col min="10754" max="10754" width="18.140625" style="125" customWidth="1"/>
    <col min="10755" max="10755" width="18.7109375" style="125" customWidth="1"/>
    <col min="10756" max="10756" width="21.7109375" style="125" customWidth="1"/>
    <col min="10757" max="10757" width="21.85546875" style="125" customWidth="1"/>
    <col min="10758" max="10758" width="4.140625" style="125" customWidth="1"/>
    <col min="10759" max="10759" width="14.140625" style="125" customWidth="1"/>
    <col min="10760" max="10760" width="16" style="125" customWidth="1"/>
    <col min="10761" max="10761" width="14.5703125" style="125" customWidth="1"/>
    <col min="10762" max="10762" width="13.7109375" style="125" customWidth="1"/>
    <col min="10763" max="10763" width="16.7109375" style="125" bestFit="1" customWidth="1"/>
    <col min="10764" max="10764" width="19.140625" style="125" customWidth="1"/>
    <col min="10765" max="11008" width="11.42578125" style="125"/>
    <col min="11009" max="11009" width="2.28515625" style="125" customWidth="1"/>
    <col min="11010" max="11010" width="18.140625" style="125" customWidth="1"/>
    <col min="11011" max="11011" width="18.7109375" style="125" customWidth="1"/>
    <col min="11012" max="11012" width="21.7109375" style="125" customWidth="1"/>
    <col min="11013" max="11013" width="21.85546875" style="125" customWidth="1"/>
    <col min="11014" max="11014" width="4.140625" style="125" customWidth="1"/>
    <col min="11015" max="11015" width="14.140625" style="125" customWidth="1"/>
    <col min="11016" max="11016" width="16" style="125" customWidth="1"/>
    <col min="11017" max="11017" width="14.5703125" style="125" customWidth="1"/>
    <col min="11018" max="11018" width="13.7109375" style="125" customWidth="1"/>
    <col min="11019" max="11019" width="16.7109375" style="125" bestFit="1" customWidth="1"/>
    <col min="11020" max="11020" width="19.140625" style="125" customWidth="1"/>
    <col min="11021" max="11264" width="11.42578125" style="125"/>
    <col min="11265" max="11265" width="2.28515625" style="125" customWidth="1"/>
    <col min="11266" max="11266" width="18.140625" style="125" customWidth="1"/>
    <col min="11267" max="11267" width="18.7109375" style="125" customWidth="1"/>
    <col min="11268" max="11268" width="21.7109375" style="125" customWidth="1"/>
    <col min="11269" max="11269" width="21.85546875" style="125" customWidth="1"/>
    <col min="11270" max="11270" width="4.140625" style="125" customWidth="1"/>
    <col min="11271" max="11271" width="14.140625" style="125" customWidth="1"/>
    <col min="11272" max="11272" width="16" style="125" customWidth="1"/>
    <col min="11273" max="11273" width="14.5703125" style="125" customWidth="1"/>
    <col min="11274" max="11274" width="13.7109375" style="125" customWidth="1"/>
    <col min="11275" max="11275" width="16.7109375" style="125" bestFit="1" customWidth="1"/>
    <col min="11276" max="11276" width="19.140625" style="125" customWidth="1"/>
    <col min="11277" max="11520" width="11.42578125" style="125"/>
    <col min="11521" max="11521" width="2.28515625" style="125" customWidth="1"/>
    <col min="11522" max="11522" width="18.140625" style="125" customWidth="1"/>
    <col min="11523" max="11523" width="18.7109375" style="125" customWidth="1"/>
    <col min="11524" max="11524" width="21.7109375" style="125" customWidth="1"/>
    <col min="11525" max="11525" width="21.85546875" style="125" customWidth="1"/>
    <col min="11526" max="11526" width="4.140625" style="125" customWidth="1"/>
    <col min="11527" max="11527" width="14.140625" style="125" customWidth="1"/>
    <col min="11528" max="11528" width="16" style="125" customWidth="1"/>
    <col min="11529" max="11529" width="14.5703125" style="125" customWidth="1"/>
    <col min="11530" max="11530" width="13.7109375" style="125" customWidth="1"/>
    <col min="11531" max="11531" width="16.7109375" style="125" bestFit="1" customWidth="1"/>
    <col min="11532" max="11532" width="19.140625" style="125" customWidth="1"/>
    <col min="11533" max="11776" width="11.42578125" style="125"/>
    <col min="11777" max="11777" width="2.28515625" style="125" customWidth="1"/>
    <col min="11778" max="11778" width="18.140625" style="125" customWidth="1"/>
    <col min="11779" max="11779" width="18.7109375" style="125" customWidth="1"/>
    <col min="11780" max="11780" width="21.7109375" style="125" customWidth="1"/>
    <col min="11781" max="11781" width="21.85546875" style="125" customWidth="1"/>
    <col min="11782" max="11782" width="4.140625" style="125" customWidth="1"/>
    <col min="11783" max="11783" width="14.140625" style="125" customWidth="1"/>
    <col min="11784" max="11784" width="16" style="125" customWidth="1"/>
    <col min="11785" max="11785" width="14.5703125" style="125" customWidth="1"/>
    <col min="11786" max="11786" width="13.7109375" style="125" customWidth="1"/>
    <col min="11787" max="11787" width="16.7109375" style="125" bestFit="1" customWidth="1"/>
    <col min="11788" max="11788" width="19.140625" style="125" customWidth="1"/>
    <col min="11789" max="12032" width="11.42578125" style="125"/>
    <col min="12033" max="12033" width="2.28515625" style="125" customWidth="1"/>
    <col min="12034" max="12034" width="18.140625" style="125" customWidth="1"/>
    <col min="12035" max="12035" width="18.7109375" style="125" customWidth="1"/>
    <col min="12036" max="12036" width="21.7109375" style="125" customWidth="1"/>
    <col min="12037" max="12037" width="21.85546875" style="125" customWidth="1"/>
    <col min="12038" max="12038" width="4.140625" style="125" customWidth="1"/>
    <col min="12039" max="12039" width="14.140625" style="125" customWidth="1"/>
    <col min="12040" max="12040" width="16" style="125" customWidth="1"/>
    <col min="12041" max="12041" width="14.5703125" style="125" customWidth="1"/>
    <col min="12042" max="12042" width="13.7109375" style="125" customWidth="1"/>
    <col min="12043" max="12043" width="16.7109375" style="125" bestFit="1" customWidth="1"/>
    <col min="12044" max="12044" width="19.140625" style="125" customWidth="1"/>
    <col min="12045" max="12288" width="11.42578125" style="125"/>
    <col min="12289" max="12289" width="2.28515625" style="125" customWidth="1"/>
    <col min="12290" max="12290" width="18.140625" style="125" customWidth="1"/>
    <col min="12291" max="12291" width="18.7109375" style="125" customWidth="1"/>
    <col min="12292" max="12292" width="21.7109375" style="125" customWidth="1"/>
    <col min="12293" max="12293" width="21.85546875" style="125" customWidth="1"/>
    <col min="12294" max="12294" width="4.140625" style="125" customWidth="1"/>
    <col min="12295" max="12295" width="14.140625" style="125" customWidth="1"/>
    <col min="12296" max="12296" width="16" style="125" customWidth="1"/>
    <col min="12297" max="12297" width="14.5703125" style="125" customWidth="1"/>
    <col min="12298" max="12298" width="13.7109375" style="125" customWidth="1"/>
    <col min="12299" max="12299" width="16.7109375" style="125" bestFit="1" customWidth="1"/>
    <col min="12300" max="12300" width="19.140625" style="125" customWidth="1"/>
    <col min="12301" max="12544" width="11.42578125" style="125"/>
    <col min="12545" max="12545" width="2.28515625" style="125" customWidth="1"/>
    <col min="12546" max="12546" width="18.140625" style="125" customWidth="1"/>
    <col min="12547" max="12547" width="18.7109375" style="125" customWidth="1"/>
    <col min="12548" max="12548" width="21.7109375" style="125" customWidth="1"/>
    <col min="12549" max="12549" width="21.85546875" style="125" customWidth="1"/>
    <col min="12550" max="12550" width="4.140625" style="125" customWidth="1"/>
    <col min="12551" max="12551" width="14.140625" style="125" customWidth="1"/>
    <col min="12552" max="12552" width="16" style="125" customWidth="1"/>
    <col min="12553" max="12553" width="14.5703125" style="125" customWidth="1"/>
    <col min="12554" max="12554" width="13.7109375" style="125" customWidth="1"/>
    <col min="12555" max="12555" width="16.7109375" style="125" bestFit="1" customWidth="1"/>
    <col min="12556" max="12556" width="19.140625" style="125" customWidth="1"/>
    <col min="12557" max="12800" width="11.42578125" style="125"/>
    <col min="12801" max="12801" width="2.28515625" style="125" customWidth="1"/>
    <col min="12802" max="12802" width="18.140625" style="125" customWidth="1"/>
    <col min="12803" max="12803" width="18.7109375" style="125" customWidth="1"/>
    <col min="12804" max="12804" width="21.7109375" style="125" customWidth="1"/>
    <col min="12805" max="12805" width="21.85546875" style="125" customWidth="1"/>
    <col min="12806" max="12806" width="4.140625" style="125" customWidth="1"/>
    <col min="12807" max="12807" width="14.140625" style="125" customWidth="1"/>
    <col min="12808" max="12808" width="16" style="125" customWidth="1"/>
    <col min="12809" max="12809" width="14.5703125" style="125" customWidth="1"/>
    <col min="12810" max="12810" width="13.7109375" style="125" customWidth="1"/>
    <col min="12811" max="12811" width="16.7109375" style="125" bestFit="1" customWidth="1"/>
    <col min="12812" max="12812" width="19.140625" style="125" customWidth="1"/>
    <col min="12813" max="13056" width="11.42578125" style="125"/>
    <col min="13057" max="13057" width="2.28515625" style="125" customWidth="1"/>
    <col min="13058" max="13058" width="18.140625" style="125" customWidth="1"/>
    <col min="13059" max="13059" width="18.7109375" style="125" customWidth="1"/>
    <col min="13060" max="13060" width="21.7109375" style="125" customWidth="1"/>
    <col min="13061" max="13061" width="21.85546875" style="125" customWidth="1"/>
    <col min="13062" max="13062" width="4.140625" style="125" customWidth="1"/>
    <col min="13063" max="13063" width="14.140625" style="125" customWidth="1"/>
    <col min="13064" max="13064" width="16" style="125" customWidth="1"/>
    <col min="13065" max="13065" width="14.5703125" style="125" customWidth="1"/>
    <col min="13066" max="13066" width="13.7109375" style="125" customWidth="1"/>
    <col min="13067" max="13067" width="16.7109375" style="125" bestFit="1" customWidth="1"/>
    <col min="13068" max="13068" width="19.140625" style="125" customWidth="1"/>
    <col min="13069" max="13312" width="11.42578125" style="125"/>
    <col min="13313" max="13313" width="2.28515625" style="125" customWidth="1"/>
    <col min="13314" max="13314" width="18.140625" style="125" customWidth="1"/>
    <col min="13315" max="13315" width="18.7109375" style="125" customWidth="1"/>
    <col min="13316" max="13316" width="21.7109375" style="125" customWidth="1"/>
    <col min="13317" max="13317" width="21.85546875" style="125" customWidth="1"/>
    <col min="13318" max="13318" width="4.140625" style="125" customWidth="1"/>
    <col min="13319" max="13319" width="14.140625" style="125" customWidth="1"/>
    <col min="13320" max="13320" width="16" style="125" customWidth="1"/>
    <col min="13321" max="13321" width="14.5703125" style="125" customWidth="1"/>
    <col min="13322" max="13322" width="13.7109375" style="125" customWidth="1"/>
    <col min="13323" max="13323" width="16.7109375" style="125" bestFit="1" customWidth="1"/>
    <col min="13324" max="13324" width="19.140625" style="125" customWidth="1"/>
    <col min="13325" max="13568" width="11.42578125" style="125"/>
    <col min="13569" max="13569" width="2.28515625" style="125" customWidth="1"/>
    <col min="13570" max="13570" width="18.140625" style="125" customWidth="1"/>
    <col min="13571" max="13571" width="18.7109375" style="125" customWidth="1"/>
    <col min="13572" max="13572" width="21.7109375" style="125" customWidth="1"/>
    <col min="13573" max="13573" width="21.85546875" style="125" customWidth="1"/>
    <col min="13574" max="13574" width="4.140625" style="125" customWidth="1"/>
    <col min="13575" max="13575" width="14.140625" style="125" customWidth="1"/>
    <col min="13576" max="13576" width="16" style="125" customWidth="1"/>
    <col min="13577" max="13577" width="14.5703125" style="125" customWidth="1"/>
    <col min="13578" max="13578" width="13.7109375" style="125" customWidth="1"/>
    <col min="13579" max="13579" width="16.7109375" style="125" bestFit="1" customWidth="1"/>
    <col min="13580" max="13580" width="19.140625" style="125" customWidth="1"/>
    <col min="13581" max="13824" width="11.42578125" style="125"/>
    <col min="13825" max="13825" width="2.28515625" style="125" customWidth="1"/>
    <col min="13826" max="13826" width="18.140625" style="125" customWidth="1"/>
    <col min="13827" max="13827" width="18.7109375" style="125" customWidth="1"/>
    <col min="13828" max="13828" width="21.7109375" style="125" customWidth="1"/>
    <col min="13829" max="13829" width="21.85546875" style="125" customWidth="1"/>
    <col min="13830" max="13830" width="4.140625" style="125" customWidth="1"/>
    <col min="13831" max="13831" width="14.140625" style="125" customWidth="1"/>
    <col min="13832" max="13832" width="16" style="125" customWidth="1"/>
    <col min="13833" max="13833" width="14.5703125" style="125" customWidth="1"/>
    <col min="13834" max="13834" width="13.7109375" style="125" customWidth="1"/>
    <col min="13835" max="13835" width="16.7109375" style="125" bestFit="1" customWidth="1"/>
    <col min="13836" max="13836" width="19.140625" style="125" customWidth="1"/>
    <col min="13837" max="14080" width="11.42578125" style="125"/>
    <col min="14081" max="14081" width="2.28515625" style="125" customWidth="1"/>
    <col min="14082" max="14082" width="18.140625" style="125" customWidth="1"/>
    <col min="14083" max="14083" width="18.7109375" style="125" customWidth="1"/>
    <col min="14084" max="14084" width="21.7109375" style="125" customWidth="1"/>
    <col min="14085" max="14085" width="21.85546875" style="125" customWidth="1"/>
    <col min="14086" max="14086" width="4.140625" style="125" customWidth="1"/>
    <col min="14087" max="14087" width="14.140625" style="125" customWidth="1"/>
    <col min="14088" max="14088" width="16" style="125" customWidth="1"/>
    <col min="14089" max="14089" width="14.5703125" style="125" customWidth="1"/>
    <col min="14090" max="14090" width="13.7109375" style="125" customWidth="1"/>
    <col min="14091" max="14091" width="16.7109375" style="125" bestFit="1" customWidth="1"/>
    <col min="14092" max="14092" width="19.140625" style="125" customWidth="1"/>
    <col min="14093" max="14336" width="11.42578125" style="125"/>
    <col min="14337" max="14337" width="2.28515625" style="125" customWidth="1"/>
    <col min="14338" max="14338" width="18.140625" style="125" customWidth="1"/>
    <col min="14339" max="14339" width="18.7109375" style="125" customWidth="1"/>
    <col min="14340" max="14340" width="21.7109375" style="125" customWidth="1"/>
    <col min="14341" max="14341" width="21.85546875" style="125" customWidth="1"/>
    <col min="14342" max="14342" width="4.140625" style="125" customWidth="1"/>
    <col min="14343" max="14343" width="14.140625" style="125" customWidth="1"/>
    <col min="14344" max="14344" width="16" style="125" customWidth="1"/>
    <col min="14345" max="14345" width="14.5703125" style="125" customWidth="1"/>
    <col min="14346" max="14346" width="13.7109375" style="125" customWidth="1"/>
    <col min="14347" max="14347" width="16.7109375" style="125" bestFit="1" customWidth="1"/>
    <col min="14348" max="14348" width="19.140625" style="125" customWidth="1"/>
    <col min="14349" max="14592" width="11.42578125" style="125"/>
    <col min="14593" max="14593" width="2.28515625" style="125" customWidth="1"/>
    <col min="14594" max="14594" width="18.140625" style="125" customWidth="1"/>
    <col min="14595" max="14595" width="18.7109375" style="125" customWidth="1"/>
    <col min="14596" max="14596" width="21.7109375" style="125" customWidth="1"/>
    <col min="14597" max="14597" width="21.85546875" style="125" customWidth="1"/>
    <col min="14598" max="14598" width="4.140625" style="125" customWidth="1"/>
    <col min="14599" max="14599" width="14.140625" style="125" customWidth="1"/>
    <col min="14600" max="14600" width="16" style="125" customWidth="1"/>
    <col min="14601" max="14601" width="14.5703125" style="125" customWidth="1"/>
    <col min="14602" max="14602" width="13.7109375" style="125" customWidth="1"/>
    <col min="14603" max="14603" width="16.7109375" style="125" bestFit="1" customWidth="1"/>
    <col min="14604" max="14604" width="19.140625" style="125" customWidth="1"/>
    <col min="14605" max="14848" width="11.42578125" style="125"/>
    <col min="14849" max="14849" width="2.28515625" style="125" customWidth="1"/>
    <col min="14850" max="14850" width="18.140625" style="125" customWidth="1"/>
    <col min="14851" max="14851" width="18.7109375" style="125" customWidth="1"/>
    <col min="14852" max="14852" width="21.7109375" style="125" customWidth="1"/>
    <col min="14853" max="14853" width="21.85546875" style="125" customWidth="1"/>
    <col min="14854" max="14854" width="4.140625" style="125" customWidth="1"/>
    <col min="14855" max="14855" width="14.140625" style="125" customWidth="1"/>
    <col min="14856" max="14856" width="16" style="125" customWidth="1"/>
    <col min="14857" max="14857" width="14.5703125" style="125" customWidth="1"/>
    <col min="14858" max="14858" width="13.7109375" style="125" customWidth="1"/>
    <col min="14859" max="14859" width="16.7109375" style="125" bestFit="1" customWidth="1"/>
    <col min="14860" max="14860" width="19.140625" style="125" customWidth="1"/>
    <col min="14861" max="15104" width="11.42578125" style="125"/>
    <col min="15105" max="15105" width="2.28515625" style="125" customWidth="1"/>
    <col min="15106" max="15106" width="18.140625" style="125" customWidth="1"/>
    <col min="15107" max="15107" width="18.7109375" style="125" customWidth="1"/>
    <col min="15108" max="15108" width="21.7109375" style="125" customWidth="1"/>
    <col min="15109" max="15109" width="21.85546875" style="125" customWidth="1"/>
    <col min="15110" max="15110" width="4.140625" style="125" customWidth="1"/>
    <col min="15111" max="15111" width="14.140625" style="125" customWidth="1"/>
    <col min="15112" max="15112" width="16" style="125" customWidth="1"/>
    <col min="15113" max="15113" width="14.5703125" style="125" customWidth="1"/>
    <col min="15114" max="15114" width="13.7109375" style="125" customWidth="1"/>
    <col min="15115" max="15115" width="16.7109375" style="125" bestFit="1" customWidth="1"/>
    <col min="15116" max="15116" width="19.140625" style="125" customWidth="1"/>
    <col min="15117" max="15360" width="11.42578125" style="125"/>
    <col min="15361" max="15361" width="2.28515625" style="125" customWidth="1"/>
    <col min="15362" max="15362" width="18.140625" style="125" customWidth="1"/>
    <col min="15363" max="15363" width="18.7109375" style="125" customWidth="1"/>
    <col min="15364" max="15364" width="21.7109375" style="125" customWidth="1"/>
    <col min="15365" max="15365" width="21.85546875" style="125" customWidth="1"/>
    <col min="15366" max="15366" width="4.140625" style="125" customWidth="1"/>
    <col min="15367" max="15367" width="14.140625" style="125" customWidth="1"/>
    <col min="15368" max="15368" width="16" style="125" customWidth="1"/>
    <col min="15369" max="15369" width="14.5703125" style="125" customWidth="1"/>
    <col min="15370" max="15370" width="13.7109375" style="125" customWidth="1"/>
    <col min="15371" max="15371" width="16.7109375" style="125" bestFit="1" customWidth="1"/>
    <col min="15372" max="15372" width="19.140625" style="125" customWidth="1"/>
    <col min="15373" max="15616" width="11.42578125" style="125"/>
    <col min="15617" max="15617" width="2.28515625" style="125" customWidth="1"/>
    <col min="15618" max="15618" width="18.140625" style="125" customWidth="1"/>
    <col min="15619" max="15619" width="18.7109375" style="125" customWidth="1"/>
    <col min="15620" max="15620" width="21.7109375" style="125" customWidth="1"/>
    <col min="15621" max="15621" width="21.85546875" style="125" customWidth="1"/>
    <col min="15622" max="15622" width="4.140625" style="125" customWidth="1"/>
    <col min="15623" max="15623" width="14.140625" style="125" customWidth="1"/>
    <col min="15624" max="15624" width="16" style="125" customWidth="1"/>
    <col min="15625" max="15625" width="14.5703125" style="125" customWidth="1"/>
    <col min="15626" max="15626" width="13.7109375" style="125" customWidth="1"/>
    <col min="15627" max="15627" width="16.7109375" style="125" bestFit="1" customWidth="1"/>
    <col min="15628" max="15628" width="19.140625" style="125" customWidth="1"/>
    <col min="15629" max="15872" width="11.42578125" style="125"/>
    <col min="15873" max="15873" width="2.28515625" style="125" customWidth="1"/>
    <col min="15874" max="15874" width="18.140625" style="125" customWidth="1"/>
    <col min="15875" max="15875" width="18.7109375" style="125" customWidth="1"/>
    <col min="15876" max="15876" width="21.7109375" style="125" customWidth="1"/>
    <col min="15877" max="15877" width="21.85546875" style="125" customWidth="1"/>
    <col min="15878" max="15878" width="4.140625" style="125" customWidth="1"/>
    <col min="15879" max="15879" width="14.140625" style="125" customWidth="1"/>
    <col min="15880" max="15880" width="16" style="125" customWidth="1"/>
    <col min="15881" max="15881" width="14.5703125" style="125" customWidth="1"/>
    <col min="15882" max="15882" width="13.7109375" style="125" customWidth="1"/>
    <col min="15883" max="15883" width="16.7109375" style="125" bestFit="1" customWidth="1"/>
    <col min="15884" max="15884" width="19.140625" style="125" customWidth="1"/>
    <col min="15885" max="16128" width="11.42578125" style="125"/>
    <col min="16129" max="16129" width="2.28515625" style="125" customWidth="1"/>
    <col min="16130" max="16130" width="18.140625" style="125" customWidth="1"/>
    <col min="16131" max="16131" width="18.7109375" style="125" customWidth="1"/>
    <col min="16132" max="16132" width="21.7109375" style="125" customWidth="1"/>
    <col min="16133" max="16133" width="21.85546875" style="125" customWidth="1"/>
    <col min="16134" max="16134" width="4.140625" style="125" customWidth="1"/>
    <col min="16135" max="16135" width="14.140625" style="125" customWidth="1"/>
    <col min="16136" max="16136" width="16" style="125" customWidth="1"/>
    <col min="16137" max="16137" width="14.5703125" style="125" customWidth="1"/>
    <col min="16138" max="16138" width="13.7109375" style="125" customWidth="1"/>
    <col min="16139" max="16139" width="16.7109375" style="125" bestFit="1" customWidth="1"/>
    <col min="16140" max="16140" width="19.140625" style="125" customWidth="1"/>
    <col min="16141" max="16384" width="11.42578125" style="125"/>
  </cols>
  <sheetData>
    <row r="1" spans="2:14" s="125" customFormat="1" ht="16.5" customHeight="1" x14ac:dyDescent="0.25">
      <c r="G1" s="321" t="s">
        <v>187</v>
      </c>
      <c r="H1" s="321"/>
      <c r="I1" s="321"/>
      <c r="J1" s="321"/>
      <c r="K1" s="321"/>
      <c r="L1" s="321"/>
    </row>
    <row r="2" spans="2:14" s="125" customFormat="1" ht="16.5" customHeight="1" x14ac:dyDescent="0.25">
      <c r="B2" s="322" t="s">
        <v>13</v>
      </c>
      <c r="C2" s="323"/>
      <c r="D2" s="324"/>
      <c r="E2" s="325"/>
      <c r="F2" s="126"/>
      <c r="G2" s="127" t="s">
        <v>188</v>
      </c>
      <c r="H2" s="127"/>
    </row>
    <row r="3" spans="2:14" s="125" customFormat="1" ht="11.25" customHeight="1" x14ac:dyDescent="0.2"/>
    <row r="4" spans="2:14" s="125" customFormat="1" ht="11.25" customHeight="1" x14ac:dyDescent="0.2">
      <c r="B4" s="128">
        <v>1</v>
      </c>
      <c r="C4" s="128">
        <v>2</v>
      </c>
      <c r="D4" s="128">
        <f>+C4+1</f>
        <v>3</v>
      </c>
      <c r="E4" s="128">
        <f>+D4+1</f>
        <v>4</v>
      </c>
      <c r="F4" s="129"/>
      <c r="G4" s="130">
        <f>+E4+1</f>
        <v>5</v>
      </c>
      <c r="H4" s="130">
        <f>+G4+1</f>
        <v>6</v>
      </c>
      <c r="I4" s="130">
        <f>+H4+1</f>
        <v>7</v>
      </c>
      <c r="J4" s="130">
        <f>+I4+1</f>
        <v>8</v>
      </c>
      <c r="K4" s="130">
        <f>+J4+1</f>
        <v>9</v>
      </c>
      <c r="L4" s="130">
        <f>+K4+1</f>
        <v>10</v>
      </c>
      <c r="M4" s="131" t="s">
        <v>88</v>
      </c>
    </row>
    <row r="5" spans="2:14" s="125" customFormat="1" ht="21" customHeight="1" thickBot="1" x14ac:dyDescent="0.3">
      <c r="B5" s="326" t="s">
        <v>171</v>
      </c>
      <c r="C5" s="327"/>
      <c r="D5" s="327"/>
      <c r="E5" s="328"/>
      <c r="G5" s="329" t="s">
        <v>189</v>
      </c>
      <c r="H5" s="330"/>
      <c r="I5" s="330"/>
      <c r="J5" s="330"/>
      <c r="K5" s="330"/>
      <c r="L5" s="331"/>
      <c r="M5" s="131" t="s">
        <v>87</v>
      </c>
    </row>
    <row r="6" spans="2:14" s="125" customFormat="1" ht="66" customHeight="1" thickBot="1" x14ac:dyDescent="0.25">
      <c r="B6" s="132" t="s">
        <v>190</v>
      </c>
      <c r="C6" s="132" t="s">
        <v>173</v>
      </c>
      <c r="D6" s="132" t="s">
        <v>191</v>
      </c>
      <c r="E6" s="132" t="s">
        <v>175</v>
      </c>
      <c r="G6" s="133" t="s">
        <v>192</v>
      </c>
      <c r="H6" s="133" t="s">
        <v>193</v>
      </c>
      <c r="I6" s="133" t="s">
        <v>194</v>
      </c>
      <c r="J6" s="133" t="s">
        <v>26</v>
      </c>
      <c r="K6" s="133" t="s">
        <v>195</v>
      </c>
      <c r="L6" s="133" t="s">
        <v>196</v>
      </c>
      <c r="N6" s="134"/>
    </row>
    <row r="7" spans="2:14" s="135" customFormat="1" ht="36" x14ac:dyDescent="0.2">
      <c r="B7" s="262">
        <v>900666242</v>
      </c>
      <c r="C7" s="268" t="s">
        <v>1636</v>
      </c>
      <c r="D7" s="263">
        <v>811038796</v>
      </c>
      <c r="E7" s="268" t="s">
        <v>1637</v>
      </c>
      <c r="G7" s="136"/>
      <c r="H7" s="137"/>
      <c r="I7" s="138"/>
      <c r="J7" s="138"/>
      <c r="K7" s="138"/>
      <c r="L7" s="139"/>
    </row>
    <row r="8" spans="2:14" s="135" customFormat="1" ht="24" x14ac:dyDescent="0.2">
      <c r="B8" s="262">
        <v>900666242</v>
      </c>
      <c r="C8" s="268" t="s">
        <v>1636</v>
      </c>
      <c r="D8" s="263">
        <v>830040378</v>
      </c>
      <c r="E8" s="268" t="s">
        <v>1638</v>
      </c>
      <c r="G8" s="136"/>
      <c r="H8" s="137"/>
      <c r="I8" s="140"/>
      <c r="J8" s="140"/>
      <c r="K8" s="140"/>
      <c r="L8" s="141"/>
    </row>
    <row r="9" spans="2:14" s="135" customFormat="1" ht="24" x14ac:dyDescent="0.2">
      <c r="B9" s="262">
        <v>900666242</v>
      </c>
      <c r="C9" s="268" t="s">
        <v>1636</v>
      </c>
      <c r="D9" s="263">
        <v>900353363</v>
      </c>
      <c r="E9" s="268" t="s">
        <v>1639</v>
      </c>
      <c r="G9" s="136"/>
      <c r="H9" s="137"/>
      <c r="I9" s="140"/>
      <c r="J9" s="140"/>
      <c r="K9" s="140"/>
      <c r="L9" s="141"/>
    </row>
    <row r="10" spans="2:14" s="135" customFormat="1" ht="24" x14ac:dyDescent="0.2">
      <c r="B10" s="262">
        <v>900666242</v>
      </c>
      <c r="C10" s="268" t="s">
        <v>1636</v>
      </c>
      <c r="D10" s="263">
        <v>71629222</v>
      </c>
      <c r="E10" s="268" t="s">
        <v>1767</v>
      </c>
      <c r="G10" s="136"/>
      <c r="H10" s="137"/>
      <c r="I10" s="140"/>
      <c r="J10" s="140"/>
      <c r="K10" s="140"/>
      <c r="L10" s="141"/>
    </row>
    <row r="11" spans="2:14" s="135" customFormat="1" x14ac:dyDescent="0.2">
      <c r="B11" s="264">
        <v>900656642</v>
      </c>
      <c r="C11" s="269" t="s">
        <v>1640</v>
      </c>
      <c r="D11" s="263">
        <v>811047188</v>
      </c>
      <c r="E11" s="268" t="s">
        <v>1641</v>
      </c>
      <c r="G11" s="136"/>
      <c r="H11" s="137"/>
      <c r="I11" s="140"/>
      <c r="J11" s="140"/>
      <c r="K11" s="140"/>
      <c r="L11" s="141"/>
    </row>
    <row r="12" spans="2:14" s="135" customFormat="1" ht="24" x14ac:dyDescent="0.2">
      <c r="B12" s="264">
        <v>900656642</v>
      </c>
      <c r="C12" s="269" t="s">
        <v>1640</v>
      </c>
      <c r="D12" s="263">
        <v>15918580</v>
      </c>
      <c r="E12" s="268" t="s">
        <v>1642</v>
      </c>
      <c r="G12" s="136"/>
      <c r="H12" s="137"/>
      <c r="I12" s="140"/>
      <c r="J12" s="140"/>
      <c r="K12" s="140"/>
      <c r="L12" s="141"/>
    </row>
    <row r="13" spans="2:14" s="135" customFormat="1" ht="24" x14ac:dyDescent="0.2">
      <c r="B13" s="262">
        <v>900667619</v>
      </c>
      <c r="C13" s="268" t="s">
        <v>1643</v>
      </c>
      <c r="D13" s="263">
        <v>860531577</v>
      </c>
      <c r="E13" s="268" t="s">
        <v>1644</v>
      </c>
      <c r="G13" s="136"/>
      <c r="H13" s="137"/>
      <c r="I13" s="140"/>
      <c r="J13" s="140"/>
      <c r="K13" s="140"/>
      <c r="L13" s="141"/>
    </row>
    <row r="14" spans="2:14" s="135" customFormat="1" ht="24" x14ac:dyDescent="0.2">
      <c r="B14" s="262">
        <v>900667619</v>
      </c>
      <c r="C14" s="268" t="s">
        <v>1643</v>
      </c>
      <c r="D14" s="263">
        <v>8275623</v>
      </c>
      <c r="E14" s="268" t="s">
        <v>1645</v>
      </c>
      <c r="G14" s="136"/>
      <c r="H14" s="137"/>
      <c r="I14" s="140"/>
      <c r="J14" s="140"/>
      <c r="K14" s="140"/>
      <c r="L14" s="141"/>
    </row>
    <row r="15" spans="2:14" s="135" customFormat="1" ht="24" x14ac:dyDescent="0.2">
      <c r="B15" s="262">
        <v>900669198</v>
      </c>
      <c r="C15" s="268" t="s">
        <v>768</v>
      </c>
      <c r="D15" s="263">
        <v>71695310</v>
      </c>
      <c r="E15" s="268" t="s">
        <v>1646</v>
      </c>
      <c r="G15" s="136"/>
      <c r="H15" s="137"/>
      <c r="I15" s="140"/>
      <c r="J15" s="140"/>
      <c r="K15" s="140"/>
      <c r="L15" s="141"/>
    </row>
    <row r="16" spans="2:14" s="135" customFormat="1" ht="24" x14ac:dyDescent="0.2">
      <c r="B16" s="262">
        <v>900669198</v>
      </c>
      <c r="C16" s="268" t="s">
        <v>768</v>
      </c>
      <c r="D16" s="263">
        <v>71654308</v>
      </c>
      <c r="E16" s="268" t="s">
        <v>1647</v>
      </c>
      <c r="G16" s="136"/>
      <c r="H16" s="137"/>
      <c r="I16" s="140"/>
      <c r="J16" s="140"/>
      <c r="K16" s="140"/>
      <c r="L16" s="141"/>
    </row>
    <row r="17" spans="2:12" s="135" customFormat="1" x14ac:dyDescent="0.2">
      <c r="B17" s="262">
        <v>900667354</v>
      </c>
      <c r="C17" s="268" t="s">
        <v>1648</v>
      </c>
      <c r="D17" s="263">
        <v>811896279</v>
      </c>
      <c r="E17" s="268" t="s">
        <v>1649</v>
      </c>
      <c r="G17" s="136"/>
      <c r="H17" s="137"/>
      <c r="I17" s="140"/>
      <c r="J17" s="140"/>
      <c r="K17" s="140"/>
      <c r="L17" s="141"/>
    </row>
    <row r="18" spans="2:12" s="135" customFormat="1" x14ac:dyDescent="0.2">
      <c r="B18" s="262">
        <v>900667354</v>
      </c>
      <c r="C18" s="268" t="s">
        <v>1648</v>
      </c>
      <c r="D18" s="263">
        <v>800191486</v>
      </c>
      <c r="E18" s="268" t="s">
        <v>1650</v>
      </c>
      <c r="G18" s="136"/>
      <c r="H18" s="137"/>
      <c r="I18" s="140"/>
      <c r="J18" s="140"/>
      <c r="K18" s="140"/>
      <c r="L18" s="141"/>
    </row>
    <row r="19" spans="2:12" s="135" customFormat="1" ht="24" x14ac:dyDescent="0.2">
      <c r="B19" s="262">
        <v>900627960</v>
      </c>
      <c r="C19" s="268" t="s">
        <v>1651</v>
      </c>
      <c r="D19" s="263">
        <v>900369518</v>
      </c>
      <c r="E19" s="268" t="s">
        <v>1652</v>
      </c>
      <c r="G19" s="136"/>
      <c r="H19" s="137"/>
      <c r="I19" s="140"/>
      <c r="J19" s="140"/>
      <c r="K19" s="140"/>
      <c r="L19" s="141"/>
    </row>
    <row r="20" spans="2:12" s="135" customFormat="1" ht="24" x14ac:dyDescent="0.2">
      <c r="B20" s="262">
        <v>900627960</v>
      </c>
      <c r="C20" s="268" t="s">
        <v>1651</v>
      </c>
      <c r="D20" s="263">
        <v>986341378</v>
      </c>
      <c r="E20" s="268" t="s">
        <v>1653</v>
      </c>
      <c r="G20" s="136"/>
      <c r="H20" s="137"/>
      <c r="I20" s="140"/>
      <c r="J20" s="140"/>
      <c r="K20" s="140"/>
      <c r="L20" s="141"/>
    </row>
    <row r="21" spans="2:12" s="135" customFormat="1" ht="24" x14ac:dyDescent="0.2">
      <c r="B21" s="262">
        <v>900627960</v>
      </c>
      <c r="C21" s="268" t="s">
        <v>1651</v>
      </c>
      <c r="D21" s="263">
        <v>811016619</v>
      </c>
      <c r="E21" s="268" t="s">
        <v>1654</v>
      </c>
      <c r="G21" s="136"/>
      <c r="H21" s="137"/>
      <c r="I21" s="140"/>
      <c r="J21" s="140"/>
      <c r="K21" s="140"/>
      <c r="L21" s="141"/>
    </row>
    <row r="22" spans="2:12" s="135" customFormat="1" ht="24" x14ac:dyDescent="0.2">
      <c r="B22" s="262">
        <v>900671310</v>
      </c>
      <c r="C22" s="268" t="s">
        <v>822</v>
      </c>
      <c r="D22" s="263">
        <v>71755642</v>
      </c>
      <c r="E22" s="268" t="s">
        <v>1655</v>
      </c>
      <c r="G22" s="136"/>
      <c r="H22" s="137"/>
      <c r="I22" s="138"/>
      <c r="J22" s="138"/>
      <c r="K22" s="140"/>
      <c r="L22" s="141"/>
    </row>
    <row r="23" spans="2:12" s="135" customFormat="1" ht="24" x14ac:dyDescent="0.2">
      <c r="B23" s="262">
        <v>900671310</v>
      </c>
      <c r="C23" s="268" t="s">
        <v>822</v>
      </c>
      <c r="D23" s="263">
        <v>70556231</v>
      </c>
      <c r="E23" s="268" t="s">
        <v>1656</v>
      </c>
      <c r="G23" s="136"/>
      <c r="H23" s="137"/>
      <c r="I23" s="138"/>
      <c r="J23" s="138"/>
      <c r="K23" s="140"/>
      <c r="L23" s="141"/>
    </row>
    <row r="24" spans="2:12" s="135" customFormat="1" ht="36" x14ac:dyDescent="0.2">
      <c r="B24" s="262">
        <v>900672531</v>
      </c>
      <c r="C24" s="268" t="s">
        <v>1657</v>
      </c>
      <c r="D24" s="263">
        <v>860027091</v>
      </c>
      <c r="E24" s="268" t="s">
        <v>1658</v>
      </c>
      <c r="G24" s="136"/>
      <c r="H24" s="137"/>
      <c r="I24" s="138"/>
      <c r="J24" s="138"/>
      <c r="K24" s="140"/>
      <c r="L24" s="141"/>
    </row>
    <row r="25" spans="2:12" s="135" customFormat="1" ht="36" x14ac:dyDescent="0.2">
      <c r="B25" s="262">
        <v>900672531</v>
      </c>
      <c r="C25" s="268" t="s">
        <v>1657</v>
      </c>
      <c r="D25" s="263">
        <v>890903055</v>
      </c>
      <c r="E25" s="268" t="s">
        <v>1659</v>
      </c>
      <c r="G25" s="136"/>
      <c r="H25" s="137"/>
      <c r="I25" s="138"/>
      <c r="J25" s="138"/>
      <c r="K25" s="140"/>
      <c r="L25" s="141"/>
    </row>
    <row r="26" spans="2:12" s="135" customFormat="1" ht="24" x14ac:dyDescent="0.2">
      <c r="B26" s="262">
        <v>900629636</v>
      </c>
      <c r="C26" s="268" t="s">
        <v>1660</v>
      </c>
      <c r="D26" s="263">
        <v>7217614</v>
      </c>
      <c r="E26" s="268" t="s">
        <v>1661</v>
      </c>
      <c r="G26" s="136"/>
      <c r="H26" s="137"/>
      <c r="I26" s="138"/>
      <c r="J26" s="138"/>
      <c r="K26" s="140"/>
      <c r="L26" s="141"/>
    </row>
    <row r="27" spans="2:12" s="135" customFormat="1" ht="24" x14ac:dyDescent="0.2">
      <c r="B27" s="262">
        <v>900629636</v>
      </c>
      <c r="C27" s="268" t="s">
        <v>1660</v>
      </c>
      <c r="D27" s="263">
        <v>818002572</v>
      </c>
      <c r="E27" s="268" t="s">
        <v>1662</v>
      </c>
      <c r="G27" s="136"/>
      <c r="H27" s="137"/>
      <c r="I27" s="138"/>
      <c r="J27" s="138"/>
      <c r="K27" s="140"/>
      <c r="L27" s="141"/>
    </row>
    <row r="28" spans="2:12" s="135" customFormat="1" ht="24" x14ac:dyDescent="0.2">
      <c r="B28" s="262">
        <v>900630137</v>
      </c>
      <c r="C28" s="268" t="s">
        <v>1663</v>
      </c>
      <c r="D28" s="263">
        <v>900478998</v>
      </c>
      <c r="E28" s="268" t="s">
        <v>1664</v>
      </c>
      <c r="G28" s="136"/>
      <c r="H28" s="137"/>
      <c r="I28" s="138"/>
      <c r="J28" s="138"/>
      <c r="K28" s="140"/>
      <c r="L28" s="141"/>
    </row>
    <row r="29" spans="2:12" s="135" customFormat="1" ht="24" x14ac:dyDescent="0.2">
      <c r="B29" s="262">
        <v>900630137</v>
      </c>
      <c r="C29" s="268" t="s">
        <v>1663</v>
      </c>
      <c r="D29" s="263">
        <v>830087225</v>
      </c>
      <c r="E29" s="268" t="s">
        <v>1665</v>
      </c>
      <c r="G29" s="136"/>
      <c r="H29" s="137"/>
      <c r="I29" s="138"/>
      <c r="J29" s="138"/>
      <c r="K29" s="140"/>
      <c r="L29" s="141"/>
    </row>
    <row r="30" spans="2:12" s="135" customFormat="1" ht="24" x14ac:dyDescent="0.2">
      <c r="B30" s="262">
        <v>900670232</v>
      </c>
      <c r="C30" s="268" t="s">
        <v>988</v>
      </c>
      <c r="D30" s="263">
        <v>8110217491</v>
      </c>
      <c r="E30" s="268" t="s">
        <v>1666</v>
      </c>
      <c r="G30" s="136"/>
      <c r="H30" s="137"/>
      <c r="I30" s="138"/>
      <c r="J30" s="138"/>
      <c r="K30" s="140"/>
      <c r="L30" s="141"/>
    </row>
    <row r="31" spans="2:12" s="135" customFormat="1" ht="24" x14ac:dyDescent="0.2">
      <c r="B31" s="262">
        <v>900670232</v>
      </c>
      <c r="C31" s="268" t="s">
        <v>988</v>
      </c>
      <c r="D31" s="263">
        <v>8291216</v>
      </c>
      <c r="E31" s="268" t="s">
        <v>1667</v>
      </c>
      <c r="G31" s="136"/>
      <c r="H31" s="137"/>
      <c r="I31" s="138"/>
      <c r="J31" s="138"/>
      <c r="K31" s="140"/>
      <c r="L31" s="141"/>
    </row>
    <row r="32" spans="2:12" s="135" customFormat="1" ht="24" x14ac:dyDescent="0.2">
      <c r="B32" s="262">
        <v>900674111</v>
      </c>
      <c r="C32" s="268" t="s">
        <v>1668</v>
      </c>
      <c r="D32" s="263">
        <v>1128467027</v>
      </c>
      <c r="E32" s="268" t="s">
        <v>1669</v>
      </c>
      <c r="G32" s="136"/>
      <c r="H32" s="137"/>
      <c r="I32" s="138"/>
      <c r="J32" s="138"/>
      <c r="K32" s="140"/>
      <c r="L32" s="141"/>
    </row>
    <row r="33" spans="2:12" s="135" customFormat="1" ht="24" x14ac:dyDescent="0.2">
      <c r="B33" s="262">
        <v>900674111</v>
      </c>
      <c r="C33" s="268" t="s">
        <v>1668</v>
      </c>
      <c r="D33" s="263">
        <v>900367242</v>
      </c>
      <c r="E33" s="268" t="s">
        <v>1670</v>
      </c>
      <c r="G33" s="136"/>
      <c r="H33" s="137"/>
      <c r="I33" s="138"/>
      <c r="J33" s="138"/>
      <c r="K33" s="140"/>
      <c r="L33" s="141"/>
    </row>
    <row r="34" spans="2:12" s="135" customFormat="1" ht="24" x14ac:dyDescent="0.2">
      <c r="B34" s="262">
        <v>900673235</v>
      </c>
      <c r="C34" s="268" t="s">
        <v>1671</v>
      </c>
      <c r="D34" s="263">
        <v>71274165</v>
      </c>
      <c r="E34" s="268" t="s">
        <v>1672</v>
      </c>
      <c r="G34" s="136"/>
      <c r="H34" s="137"/>
      <c r="I34" s="138"/>
      <c r="J34" s="138"/>
      <c r="K34" s="140"/>
      <c r="L34" s="141"/>
    </row>
    <row r="35" spans="2:12" s="135" customFormat="1" ht="24" x14ac:dyDescent="0.2">
      <c r="B35" s="262">
        <v>900673235</v>
      </c>
      <c r="C35" s="268" t="s">
        <v>1671</v>
      </c>
      <c r="D35" s="263">
        <v>800072762</v>
      </c>
      <c r="E35" s="268" t="s">
        <v>1673</v>
      </c>
      <c r="G35" s="136"/>
      <c r="H35" s="137"/>
      <c r="I35" s="138"/>
      <c r="J35" s="138"/>
      <c r="K35" s="140"/>
      <c r="L35" s="141"/>
    </row>
    <row r="36" spans="2:12" s="135" customFormat="1" ht="36" x14ac:dyDescent="0.2">
      <c r="B36" s="262">
        <v>900672768</v>
      </c>
      <c r="C36" s="268" t="s">
        <v>1674</v>
      </c>
      <c r="D36" s="263">
        <v>800217663</v>
      </c>
      <c r="E36" s="268" t="s">
        <v>1675</v>
      </c>
      <c r="G36" s="136"/>
      <c r="H36" s="137"/>
      <c r="I36" s="138"/>
      <c r="J36" s="138"/>
      <c r="K36" s="140"/>
      <c r="L36" s="141"/>
    </row>
    <row r="37" spans="2:12" s="135" customFormat="1" ht="24" x14ac:dyDescent="0.2">
      <c r="B37" s="262">
        <v>900672768</v>
      </c>
      <c r="C37" s="268" t="s">
        <v>1674</v>
      </c>
      <c r="D37" s="263">
        <v>811026401</v>
      </c>
      <c r="E37" s="268" t="s">
        <v>1676</v>
      </c>
      <c r="G37" s="136"/>
      <c r="H37" s="137"/>
      <c r="I37" s="138"/>
      <c r="J37" s="138"/>
      <c r="K37" s="140"/>
      <c r="L37" s="141"/>
    </row>
    <row r="38" spans="2:12" s="135" customFormat="1" ht="36" x14ac:dyDescent="0.2">
      <c r="B38" s="262">
        <v>900673360</v>
      </c>
      <c r="C38" s="268" t="s">
        <v>1169</v>
      </c>
      <c r="D38" s="263">
        <v>890929122</v>
      </c>
      <c r="E38" s="268" t="s">
        <v>1677</v>
      </c>
      <c r="G38" s="136"/>
      <c r="H38" s="137"/>
      <c r="I38" s="138"/>
      <c r="J38" s="138"/>
      <c r="K38" s="140"/>
      <c r="L38" s="141"/>
    </row>
    <row r="39" spans="2:12" s="135" customFormat="1" ht="24" x14ac:dyDescent="0.2">
      <c r="B39" s="262">
        <v>900673360</v>
      </c>
      <c r="C39" s="268" t="s">
        <v>1169</v>
      </c>
      <c r="D39" s="263">
        <v>830035398</v>
      </c>
      <c r="E39" s="268" t="s">
        <v>1678</v>
      </c>
      <c r="G39" s="136"/>
      <c r="H39" s="137"/>
      <c r="I39" s="138"/>
      <c r="J39" s="138"/>
      <c r="K39" s="140"/>
      <c r="L39" s="141"/>
    </row>
    <row r="40" spans="2:12" s="135" customFormat="1" ht="36" x14ac:dyDescent="0.2">
      <c r="B40" s="262">
        <v>900674131</v>
      </c>
      <c r="C40" s="268" t="s">
        <v>1175</v>
      </c>
      <c r="D40" s="263">
        <v>890929122</v>
      </c>
      <c r="E40" s="268" t="s">
        <v>1677</v>
      </c>
      <c r="G40" s="136"/>
      <c r="H40" s="137"/>
      <c r="I40" s="138"/>
      <c r="J40" s="138"/>
      <c r="K40" s="140"/>
      <c r="L40" s="141"/>
    </row>
    <row r="41" spans="2:12" s="135" customFormat="1" ht="24" x14ac:dyDescent="0.2">
      <c r="B41" s="262">
        <v>900674131</v>
      </c>
      <c r="C41" s="268" t="s">
        <v>1175</v>
      </c>
      <c r="D41" s="263">
        <v>900232018</v>
      </c>
      <c r="E41" s="268" t="s">
        <v>1679</v>
      </c>
      <c r="G41" s="136"/>
      <c r="H41" s="137"/>
      <c r="I41" s="138"/>
      <c r="J41" s="138"/>
      <c r="K41" s="140"/>
      <c r="L41" s="141"/>
    </row>
    <row r="42" spans="2:12" s="135" customFormat="1" ht="36" x14ac:dyDescent="0.2">
      <c r="B42" s="262">
        <v>900675356</v>
      </c>
      <c r="C42" s="268" t="s">
        <v>1680</v>
      </c>
      <c r="D42" s="263">
        <v>900478998</v>
      </c>
      <c r="E42" s="268" t="s">
        <v>1664</v>
      </c>
      <c r="G42" s="136"/>
      <c r="H42" s="143"/>
      <c r="I42" s="136"/>
      <c r="J42" s="136"/>
      <c r="K42" s="140"/>
      <c r="L42" s="141"/>
    </row>
    <row r="43" spans="2:12" s="135" customFormat="1" ht="36" x14ac:dyDescent="0.2">
      <c r="B43" s="262">
        <v>900675356</v>
      </c>
      <c r="C43" s="268" t="s">
        <v>1680</v>
      </c>
      <c r="D43" s="263">
        <v>800010028</v>
      </c>
      <c r="E43" s="268" t="s">
        <v>1681</v>
      </c>
      <c r="G43" s="136"/>
      <c r="H43" s="143"/>
      <c r="I43" s="136"/>
      <c r="J43" s="136"/>
      <c r="K43" s="140"/>
      <c r="L43" s="141"/>
    </row>
    <row r="44" spans="2:12" s="135" customFormat="1" ht="36" x14ac:dyDescent="0.2">
      <c r="B44" s="262">
        <v>900675356</v>
      </c>
      <c r="C44" s="268" t="s">
        <v>1680</v>
      </c>
      <c r="D44" s="263">
        <v>830087225</v>
      </c>
      <c r="E44" s="268" t="s">
        <v>1665</v>
      </c>
      <c r="G44" s="136"/>
      <c r="H44" s="143"/>
      <c r="I44" s="136"/>
      <c r="J44" s="136"/>
      <c r="K44" s="140"/>
      <c r="L44" s="141"/>
    </row>
    <row r="45" spans="2:12" s="135" customFormat="1" ht="24" x14ac:dyDescent="0.2">
      <c r="B45" s="262">
        <v>900191916</v>
      </c>
      <c r="C45" s="268" t="s">
        <v>1212</v>
      </c>
      <c r="D45" s="263">
        <v>800122460</v>
      </c>
      <c r="E45" s="268" t="s">
        <v>1682</v>
      </c>
      <c r="G45" s="136"/>
      <c r="H45" s="143"/>
      <c r="I45" s="136"/>
      <c r="J45" s="136"/>
      <c r="K45" s="140"/>
      <c r="L45" s="141"/>
    </row>
    <row r="46" spans="2:12" s="135" customFormat="1" ht="24" x14ac:dyDescent="0.2">
      <c r="B46" s="262">
        <v>900191916</v>
      </c>
      <c r="C46" s="268" t="s">
        <v>1212</v>
      </c>
      <c r="D46" s="263">
        <v>19342296</v>
      </c>
      <c r="E46" s="268" t="s">
        <v>1683</v>
      </c>
      <c r="G46" s="136"/>
      <c r="H46" s="143"/>
      <c r="I46" s="136"/>
      <c r="J46" s="136"/>
      <c r="K46" s="140"/>
      <c r="L46" s="141"/>
    </row>
    <row r="47" spans="2:12" s="135" customFormat="1" ht="24" x14ac:dyDescent="0.2">
      <c r="B47" s="262">
        <v>900677849</v>
      </c>
      <c r="C47" s="268" t="s">
        <v>1259</v>
      </c>
      <c r="D47" s="263">
        <v>79254006</v>
      </c>
      <c r="E47" s="268" t="s">
        <v>1684</v>
      </c>
      <c r="G47" s="136"/>
      <c r="H47" s="143"/>
      <c r="I47" s="136"/>
      <c r="J47" s="136"/>
      <c r="K47" s="140"/>
      <c r="L47" s="141"/>
    </row>
    <row r="48" spans="2:12" s="135" customFormat="1" ht="24" x14ac:dyDescent="0.2">
      <c r="B48" s="262">
        <v>900677849</v>
      </c>
      <c r="C48" s="268" t="s">
        <v>1259</v>
      </c>
      <c r="D48" s="263">
        <v>19331115</v>
      </c>
      <c r="E48" s="268" t="s">
        <v>1685</v>
      </c>
      <c r="G48" s="136"/>
      <c r="H48" s="143"/>
      <c r="I48" s="136"/>
      <c r="J48" s="136"/>
      <c r="K48" s="140"/>
      <c r="L48" s="141"/>
    </row>
    <row r="49" spans="2:12" s="135" customFormat="1" ht="24" x14ac:dyDescent="0.2">
      <c r="B49" s="262">
        <v>900678768</v>
      </c>
      <c r="C49" s="268" t="s">
        <v>1686</v>
      </c>
      <c r="D49" s="265">
        <v>811015745</v>
      </c>
      <c r="E49" s="268" t="s">
        <v>1687</v>
      </c>
      <c r="G49" s="136"/>
      <c r="H49" s="143"/>
      <c r="I49" s="136"/>
      <c r="J49" s="136"/>
      <c r="K49" s="140"/>
      <c r="L49" s="141"/>
    </row>
    <row r="50" spans="2:12" s="135" customFormat="1" x14ac:dyDescent="0.2">
      <c r="B50" s="262">
        <v>900678768</v>
      </c>
      <c r="C50" s="268" t="s">
        <v>1686</v>
      </c>
      <c r="D50" s="265">
        <v>811031717</v>
      </c>
      <c r="E50" s="268" t="s">
        <v>1688</v>
      </c>
      <c r="G50" s="136"/>
      <c r="H50" s="143"/>
      <c r="I50" s="136"/>
      <c r="J50" s="136"/>
      <c r="K50" s="140"/>
      <c r="L50" s="141"/>
    </row>
    <row r="51" spans="2:12" s="135" customFormat="1" ht="24" x14ac:dyDescent="0.2">
      <c r="B51" s="262">
        <v>900680424</v>
      </c>
      <c r="C51" s="268" t="s">
        <v>1362</v>
      </c>
      <c r="D51" s="263">
        <v>800040014</v>
      </c>
      <c r="E51" s="268" t="s">
        <v>1689</v>
      </c>
      <c r="G51" s="136"/>
      <c r="H51" s="143"/>
      <c r="I51" s="136"/>
      <c r="J51" s="136"/>
      <c r="K51" s="140"/>
      <c r="L51" s="141"/>
    </row>
    <row r="52" spans="2:12" s="135" customFormat="1" ht="24" x14ac:dyDescent="0.2">
      <c r="B52" s="262">
        <v>900680424</v>
      </c>
      <c r="C52" s="268" t="s">
        <v>1362</v>
      </c>
      <c r="D52" s="265">
        <v>811045749</v>
      </c>
      <c r="E52" s="268" t="s">
        <v>1690</v>
      </c>
      <c r="G52" s="136"/>
      <c r="H52" s="143"/>
      <c r="I52" s="136"/>
      <c r="J52" s="136"/>
      <c r="K52" s="140"/>
      <c r="L52" s="141"/>
    </row>
    <row r="53" spans="2:12" s="135" customFormat="1" ht="24" x14ac:dyDescent="0.2">
      <c r="B53" s="262">
        <v>900681981</v>
      </c>
      <c r="C53" s="268" t="s">
        <v>1375</v>
      </c>
      <c r="D53" s="265">
        <v>811017887</v>
      </c>
      <c r="E53" s="268" t="s">
        <v>1691</v>
      </c>
      <c r="G53" s="136"/>
      <c r="H53" s="143"/>
      <c r="I53" s="136"/>
      <c r="J53" s="136"/>
      <c r="K53" s="140"/>
      <c r="L53" s="141"/>
    </row>
    <row r="54" spans="2:12" s="135" customFormat="1" ht="24" x14ac:dyDescent="0.2">
      <c r="B54" s="262">
        <v>900681981</v>
      </c>
      <c r="C54" s="268" t="s">
        <v>1375</v>
      </c>
      <c r="D54" s="265">
        <v>43068550</v>
      </c>
      <c r="E54" s="268" t="s">
        <v>1692</v>
      </c>
      <c r="G54" s="136"/>
      <c r="H54" s="143"/>
      <c r="I54" s="136"/>
      <c r="J54" s="136"/>
      <c r="K54" s="140"/>
      <c r="L54" s="141"/>
    </row>
    <row r="55" spans="2:12" s="135" customFormat="1" ht="24" x14ac:dyDescent="0.2">
      <c r="B55" s="262">
        <v>900682440</v>
      </c>
      <c r="C55" s="268" t="s">
        <v>1391</v>
      </c>
      <c r="D55" s="265">
        <v>890934041</v>
      </c>
      <c r="E55" s="268" t="s">
        <v>1693</v>
      </c>
      <c r="G55" s="136"/>
      <c r="H55" s="143"/>
      <c r="I55" s="136"/>
      <c r="J55" s="136"/>
      <c r="K55" s="140"/>
      <c r="L55" s="141"/>
    </row>
    <row r="56" spans="2:12" s="135" customFormat="1" ht="24" x14ac:dyDescent="0.2">
      <c r="B56" s="262">
        <v>900682440</v>
      </c>
      <c r="C56" s="268" t="s">
        <v>1391</v>
      </c>
      <c r="D56" s="265">
        <v>800049148</v>
      </c>
      <c r="E56" s="268" t="s">
        <v>1694</v>
      </c>
      <c r="G56" s="136"/>
      <c r="H56" s="143"/>
      <c r="I56" s="136"/>
      <c r="J56" s="136"/>
      <c r="K56" s="140"/>
      <c r="L56" s="141"/>
    </row>
    <row r="57" spans="2:12" s="135" customFormat="1" ht="24" x14ac:dyDescent="0.2">
      <c r="B57" s="262">
        <v>900682433</v>
      </c>
      <c r="C57" s="268" t="s">
        <v>1393</v>
      </c>
      <c r="D57" s="265">
        <v>89093404</v>
      </c>
      <c r="E57" s="268" t="s">
        <v>1693</v>
      </c>
      <c r="G57" s="136"/>
      <c r="H57" s="143"/>
      <c r="I57" s="136"/>
      <c r="J57" s="136"/>
      <c r="K57" s="140"/>
      <c r="L57" s="141"/>
    </row>
    <row r="58" spans="2:12" s="135" customFormat="1" ht="24" x14ac:dyDescent="0.2">
      <c r="B58" s="262">
        <v>900682433</v>
      </c>
      <c r="C58" s="268" t="s">
        <v>1393</v>
      </c>
      <c r="D58" s="263">
        <v>80049148</v>
      </c>
      <c r="E58" s="268" t="s">
        <v>1694</v>
      </c>
      <c r="G58" s="136"/>
      <c r="H58" s="143"/>
      <c r="I58" s="136"/>
      <c r="J58" s="136"/>
      <c r="K58" s="140"/>
      <c r="L58" s="141"/>
    </row>
    <row r="59" spans="2:12" s="135" customFormat="1" ht="24" x14ac:dyDescent="0.2">
      <c r="B59" s="262">
        <v>900682915</v>
      </c>
      <c r="C59" s="268" t="s">
        <v>1400</v>
      </c>
      <c r="D59" s="263">
        <v>71695310</v>
      </c>
      <c r="E59" s="268" t="s">
        <v>1646</v>
      </c>
      <c r="G59" s="136"/>
      <c r="H59" s="143"/>
      <c r="I59" s="136"/>
      <c r="J59" s="136"/>
      <c r="K59" s="140"/>
      <c r="L59" s="141"/>
    </row>
    <row r="60" spans="2:12" s="135" customFormat="1" x14ac:dyDescent="0.2">
      <c r="B60" s="262">
        <v>900682915</v>
      </c>
      <c r="C60" s="268" t="s">
        <v>1400</v>
      </c>
      <c r="D60" s="265">
        <v>900453980</v>
      </c>
      <c r="E60" s="268" t="s">
        <v>1695</v>
      </c>
      <c r="G60" s="136"/>
      <c r="H60" s="143"/>
      <c r="I60" s="136"/>
      <c r="J60" s="136"/>
      <c r="K60" s="140"/>
      <c r="L60" s="141"/>
    </row>
    <row r="61" spans="2:12" s="135" customFormat="1" ht="24" x14ac:dyDescent="0.2">
      <c r="B61" s="262">
        <v>900534712</v>
      </c>
      <c r="C61" s="268" t="s">
        <v>1402</v>
      </c>
      <c r="D61" s="265">
        <v>860451253</v>
      </c>
      <c r="E61" s="268" t="s">
        <v>1696</v>
      </c>
      <c r="G61" s="136"/>
      <c r="H61" s="143"/>
      <c r="I61" s="136"/>
      <c r="J61" s="136"/>
      <c r="K61" s="140"/>
      <c r="L61" s="141"/>
    </row>
    <row r="62" spans="2:12" s="135" customFormat="1" ht="36" x14ac:dyDescent="0.2">
      <c r="B62" s="262">
        <v>900534712</v>
      </c>
      <c r="C62" s="268" t="s">
        <v>1402</v>
      </c>
      <c r="D62" s="265">
        <v>900416314</v>
      </c>
      <c r="E62" s="268" t="s">
        <v>1697</v>
      </c>
      <c r="G62" s="136"/>
      <c r="H62" s="143"/>
      <c r="I62" s="136"/>
      <c r="J62" s="136"/>
      <c r="K62" s="140"/>
      <c r="L62" s="141"/>
    </row>
    <row r="63" spans="2:12" s="135" customFormat="1" ht="24" x14ac:dyDescent="0.2">
      <c r="B63" s="262">
        <v>900682559</v>
      </c>
      <c r="C63" s="270" t="s">
        <v>1698</v>
      </c>
      <c r="D63" s="265">
        <v>900141129</v>
      </c>
      <c r="E63" s="268" t="s">
        <v>1699</v>
      </c>
      <c r="G63" s="136"/>
      <c r="H63" s="143"/>
      <c r="I63" s="136"/>
      <c r="J63" s="136"/>
      <c r="K63" s="140"/>
      <c r="L63" s="141"/>
    </row>
    <row r="64" spans="2:12" s="135" customFormat="1" ht="24" x14ac:dyDescent="0.2">
      <c r="B64" s="262">
        <v>900682559</v>
      </c>
      <c r="C64" s="270" t="s">
        <v>1698</v>
      </c>
      <c r="D64" s="265">
        <v>890902674</v>
      </c>
      <c r="E64" s="268" t="s">
        <v>1700</v>
      </c>
      <c r="G64" s="136"/>
      <c r="H64" s="143"/>
      <c r="I64" s="136"/>
      <c r="J64" s="136"/>
      <c r="K64" s="140"/>
      <c r="L64" s="141"/>
    </row>
    <row r="65" spans="2:12" s="135" customFormat="1" ht="24" x14ac:dyDescent="0.2">
      <c r="B65" s="262">
        <v>900683653</v>
      </c>
      <c r="C65" s="270" t="s">
        <v>1701</v>
      </c>
      <c r="D65" s="265">
        <v>890929487</v>
      </c>
      <c r="E65" s="268" t="s">
        <v>1702</v>
      </c>
      <c r="G65" s="136"/>
      <c r="H65" s="143"/>
      <c r="I65" s="136"/>
      <c r="J65" s="136"/>
      <c r="K65" s="140"/>
      <c r="L65" s="141"/>
    </row>
    <row r="66" spans="2:12" s="135" customFormat="1" ht="36" x14ac:dyDescent="0.2">
      <c r="B66" s="262">
        <v>900683653</v>
      </c>
      <c r="C66" s="270" t="s">
        <v>1701</v>
      </c>
      <c r="D66" s="265">
        <v>900141129</v>
      </c>
      <c r="E66" s="268" t="s">
        <v>1703</v>
      </c>
      <c r="G66" s="136"/>
      <c r="H66" s="143"/>
      <c r="I66" s="136"/>
      <c r="J66" s="136"/>
      <c r="K66" s="140"/>
      <c r="L66" s="141"/>
    </row>
    <row r="67" spans="2:12" s="135" customFormat="1" x14ac:dyDescent="0.2">
      <c r="B67" s="262">
        <v>900682451</v>
      </c>
      <c r="C67" s="270" t="s">
        <v>1704</v>
      </c>
      <c r="D67" s="265">
        <v>811036279</v>
      </c>
      <c r="E67" s="268" t="s">
        <v>1705</v>
      </c>
      <c r="G67" s="136"/>
      <c r="H67" s="143"/>
      <c r="I67" s="136"/>
      <c r="J67" s="136"/>
      <c r="K67" s="140"/>
      <c r="L67" s="141"/>
    </row>
    <row r="68" spans="2:12" s="135" customFormat="1" ht="24" x14ac:dyDescent="0.2">
      <c r="B68" s="262">
        <v>900682451</v>
      </c>
      <c r="C68" s="270" t="s">
        <v>1704</v>
      </c>
      <c r="D68" s="265">
        <v>71661365</v>
      </c>
      <c r="E68" s="268" t="s">
        <v>1706</v>
      </c>
      <c r="G68" s="136"/>
      <c r="H68" s="143"/>
      <c r="I68" s="136"/>
      <c r="J68" s="136"/>
      <c r="K68" s="140"/>
      <c r="L68" s="141"/>
    </row>
    <row r="69" spans="2:12" s="135" customFormat="1" x14ac:dyDescent="0.2">
      <c r="B69" s="262">
        <v>900685055</v>
      </c>
      <c r="C69" s="270" t="s">
        <v>1544</v>
      </c>
      <c r="D69" s="265">
        <v>30019990</v>
      </c>
      <c r="E69" s="268" t="s">
        <v>1707</v>
      </c>
      <c r="G69" s="136"/>
      <c r="H69" s="143"/>
      <c r="I69" s="136"/>
      <c r="J69" s="136"/>
      <c r="K69" s="140"/>
      <c r="L69" s="141"/>
    </row>
    <row r="70" spans="2:12" s="135" customFormat="1" x14ac:dyDescent="0.2">
      <c r="B70" s="262">
        <v>900685055</v>
      </c>
      <c r="C70" s="270" t="s">
        <v>1544</v>
      </c>
      <c r="D70" s="265">
        <v>811016616</v>
      </c>
      <c r="E70" s="268" t="s">
        <v>1708</v>
      </c>
      <c r="G70" s="136"/>
      <c r="H70" s="143"/>
      <c r="I70" s="136"/>
      <c r="J70" s="136"/>
      <c r="K70" s="140"/>
      <c r="L70" s="141"/>
    </row>
    <row r="71" spans="2:12" s="135" customFormat="1" x14ac:dyDescent="0.2">
      <c r="B71" s="262">
        <v>900685055</v>
      </c>
      <c r="C71" s="270" t="s">
        <v>1544</v>
      </c>
      <c r="D71" s="265">
        <v>71790053</v>
      </c>
      <c r="E71" s="268" t="s">
        <v>1709</v>
      </c>
      <c r="G71" s="136"/>
      <c r="H71" s="143"/>
      <c r="I71" s="136"/>
      <c r="J71" s="136"/>
      <c r="K71" s="140"/>
      <c r="L71" s="141"/>
    </row>
    <row r="72" spans="2:12" s="135" customFormat="1" ht="36" x14ac:dyDescent="0.2">
      <c r="B72" s="262">
        <v>900684699</v>
      </c>
      <c r="C72" s="268" t="s">
        <v>1514</v>
      </c>
      <c r="D72" s="263">
        <v>890929122</v>
      </c>
      <c r="E72" s="268" t="s">
        <v>1677</v>
      </c>
      <c r="G72" s="136"/>
      <c r="H72" s="143"/>
      <c r="I72" s="136"/>
      <c r="J72" s="136"/>
      <c r="K72" s="140"/>
      <c r="L72" s="141"/>
    </row>
    <row r="73" spans="2:12" s="135" customFormat="1" ht="48" x14ac:dyDescent="0.2">
      <c r="B73" s="262">
        <v>900684699</v>
      </c>
      <c r="C73" s="268" t="s">
        <v>1514</v>
      </c>
      <c r="D73" s="263">
        <v>900232018</v>
      </c>
      <c r="E73" s="268" t="s">
        <v>1710</v>
      </c>
      <c r="G73" s="136"/>
      <c r="H73" s="143"/>
      <c r="I73" s="136"/>
      <c r="J73" s="136"/>
      <c r="K73" s="140"/>
      <c r="L73" s="141"/>
    </row>
    <row r="74" spans="2:12" s="135" customFormat="1" ht="24" x14ac:dyDescent="0.2">
      <c r="B74" s="266">
        <v>900684996</v>
      </c>
      <c r="C74" s="270" t="s">
        <v>1711</v>
      </c>
      <c r="D74" s="265">
        <v>323245251</v>
      </c>
      <c r="E74" s="268" t="s">
        <v>1712</v>
      </c>
      <c r="G74" s="136"/>
      <c r="H74" s="143"/>
      <c r="I74" s="136"/>
      <c r="J74" s="136"/>
      <c r="K74" s="140"/>
      <c r="L74" s="141"/>
    </row>
    <row r="75" spans="2:12" s="135" customFormat="1" ht="24" x14ac:dyDescent="0.2">
      <c r="B75" s="266">
        <v>900684996</v>
      </c>
      <c r="C75" s="270" t="s">
        <v>1711</v>
      </c>
      <c r="D75" s="265">
        <v>860524168</v>
      </c>
      <c r="E75" s="268" t="s">
        <v>1713</v>
      </c>
      <c r="G75" s="136"/>
      <c r="H75" s="143"/>
      <c r="I75" s="136"/>
      <c r="J75" s="136"/>
      <c r="K75" s="140"/>
      <c r="L75" s="141"/>
    </row>
    <row r="76" spans="2:12" s="135" customFormat="1" ht="24" x14ac:dyDescent="0.2">
      <c r="B76" s="266">
        <v>900685108</v>
      </c>
      <c r="C76" s="270" t="s">
        <v>1548</v>
      </c>
      <c r="D76" s="265">
        <v>811042976</v>
      </c>
      <c r="E76" s="268" t="s">
        <v>1714</v>
      </c>
      <c r="G76" s="136"/>
      <c r="H76" s="143"/>
      <c r="I76" s="136"/>
      <c r="J76" s="136"/>
      <c r="K76" s="140"/>
      <c r="L76" s="141"/>
    </row>
    <row r="77" spans="2:12" s="135" customFormat="1" ht="24" x14ac:dyDescent="0.2">
      <c r="B77" s="266">
        <v>900685108</v>
      </c>
      <c r="C77" s="270" t="s">
        <v>1548</v>
      </c>
      <c r="D77" s="265">
        <v>860041968</v>
      </c>
      <c r="E77" s="268" t="s">
        <v>1715</v>
      </c>
      <c r="G77" s="136"/>
      <c r="H77" s="143"/>
      <c r="I77" s="136"/>
      <c r="J77" s="136"/>
      <c r="K77" s="140"/>
      <c r="L77" s="141"/>
    </row>
    <row r="78" spans="2:12" s="135" customFormat="1" x14ac:dyDescent="0.2">
      <c r="B78" s="266">
        <v>900685135</v>
      </c>
      <c r="C78" s="270" t="s">
        <v>1551</v>
      </c>
      <c r="D78" s="265">
        <v>890111275</v>
      </c>
      <c r="E78" s="268" t="s">
        <v>1716</v>
      </c>
      <c r="G78" s="136"/>
      <c r="H78" s="143"/>
      <c r="I78" s="136"/>
      <c r="J78" s="136"/>
      <c r="K78" s="140"/>
      <c r="L78" s="141"/>
    </row>
    <row r="79" spans="2:12" s="135" customFormat="1" x14ac:dyDescent="0.2">
      <c r="B79" s="266">
        <v>900685135</v>
      </c>
      <c r="C79" s="270" t="s">
        <v>1551</v>
      </c>
      <c r="D79" s="265">
        <v>804014816</v>
      </c>
      <c r="E79" s="268" t="s">
        <v>1717</v>
      </c>
      <c r="G79" s="136"/>
      <c r="H79" s="143"/>
      <c r="I79" s="136"/>
      <c r="J79" s="136"/>
      <c r="K79" s="140"/>
      <c r="L79" s="141"/>
    </row>
    <row r="80" spans="2:12" s="135" customFormat="1" ht="24" x14ac:dyDescent="0.2">
      <c r="B80" s="266">
        <v>900683254</v>
      </c>
      <c r="C80" s="270" t="s">
        <v>1718</v>
      </c>
      <c r="D80" s="265">
        <v>900478998</v>
      </c>
      <c r="E80" s="268" t="s">
        <v>1664</v>
      </c>
      <c r="G80" s="136"/>
      <c r="H80" s="143"/>
      <c r="I80" s="136"/>
      <c r="J80" s="136"/>
      <c r="K80" s="140"/>
      <c r="L80" s="141"/>
    </row>
    <row r="81" spans="2:12" s="135" customFormat="1" ht="24" x14ac:dyDescent="0.2">
      <c r="B81" s="266">
        <v>900683254</v>
      </c>
      <c r="C81" s="270" t="s">
        <v>1718</v>
      </c>
      <c r="D81" s="265">
        <v>800010028</v>
      </c>
      <c r="E81" s="268" t="s">
        <v>1719</v>
      </c>
      <c r="G81" s="136"/>
      <c r="H81" s="143"/>
      <c r="I81" s="136"/>
      <c r="J81" s="136"/>
      <c r="K81" s="140"/>
      <c r="L81" s="141"/>
    </row>
    <row r="82" spans="2:12" s="135" customFormat="1" ht="24" x14ac:dyDescent="0.2">
      <c r="B82" s="266">
        <v>900683254</v>
      </c>
      <c r="C82" s="270" t="s">
        <v>1718</v>
      </c>
      <c r="D82" s="265">
        <v>83008722</v>
      </c>
      <c r="E82" s="268" t="s">
        <v>1665</v>
      </c>
      <c r="G82" s="136"/>
      <c r="H82" s="143"/>
      <c r="I82" s="136"/>
      <c r="J82" s="136"/>
      <c r="K82" s="140"/>
      <c r="L82" s="141"/>
    </row>
    <row r="83" spans="2:12" s="135" customFormat="1" ht="24" x14ac:dyDescent="0.2">
      <c r="B83" s="266">
        <v>900673191</v>
      </c>
      <c r="C83" s="270" t="s">
        <v>1753</v>
      </c>
      <c r="D83" s="265">
        <v>19466222</v>
      </c>
      <c r="E83" s="268" t="s">
        <v>1754</v>
      </c>
      <c r="G83" s="136"/>
      <c r="H83" s="143"/>
      <c r="I83" s="136"/>
      <c r="J83" s="136"/>
      <c r="K83" s="140"/>
      <c r="L83" s="141"/>
    </row>
    <row r="84" spans="2:12" s="135" customFormat="1" ht="24" x14ac:dyDescent="0.2">
      <c r="B84" s="266">
        <v>900673191</v>
      </c>
      <c r="C84" s="270" t="s">
        <v>1753</v>
      </c>
      <c r="D84" s="265">
        <v>800215466</v>
      </c>
      <c r="E84" s="268" t="s">
        <v>1755</v>
      </c>
      <c r="G84" s="136"/>
      <c r="H84" s="143"/>
      <c r="I84" s="136"/>
      <c r="J84" s="136"/>
      <c r="K84" s="140"/>
      <c r="L84" s="141"/>
    </row>
    <row r="85" spans="2:12" s="135" customFormat="1" ht="36" x14ac:dyDescent="0.2">
      <c r="B85" s="266">
        <v>900675356</v>
      </c>
      <c r="C85" s="270" t="s">
        <v>1680</v>
      </c>
      <c r="D85" s="265">
        <v>900478998</v>
      </c>
      <c r="E85" s="268" t="s">
        <v>1664</v>
      </c>
      <c r="G85" s="136"/>
      <c r="H85" s="143"/>
      <c r="I85" s="136"/>
      <c r="J85" s="136"/>
      <c r="K85" s="140"/>
      <c r="L85" s="141"/>
    </row>
    <row r="86" spans="2:12" s="135" customFormat="1" ht="36" x14ac:dyDescent="0.2">
      <c r="B86" s="266">
        <v>900675356</v>
      </c>
      <c r="C86" s="270" t="s">
        <v>1680</v>
      </c>
      <c r="D86" s="265">
        <v>800010028</v>
      </c>
      <c r="E86" s="268" t="s">
        <v>1681</v>
      </c>
      <c r="G86" s="136"/>
      <c r="H86" s="143"/>
      <c r="I86" s="136"/>
      <c r="J86" s="136"/>
      <c r="K86" s="140"/>
      <c r="L86" s="141"/>
    </row>
    <row r="87" spans="2:12" s="135" customFormat="1" ht="36" x14ac:dyDescent="0.2">
      <c r="B87" s="266">
        <v>900675356</v>
      </c>
      <c r="C87" s="270" t="s">
        <v>1680</v>
      </c>
      <c r="D87" s="265">
        <v>830087225</v>
      </c>
      <c r="E87" s="268" t="s">
        <v>1665</v>
      </c>
      <c r="G87" s="136"/>
      <c r="H87" s="143"/>
      <c r="I87" s="136"/>
      <c r="J87" s="136"/>
      <c r="K87" s="140"/>
      <c r="L87" s="141"/>
    </row>
    <row r="88" spans="2:12" s="135" customFormat="1" ht="36" x14ac:dyDescent="0.2">
      <c r="B88" s="266">
        <v>900683160</v>
      </c>
      <c r="C88" s="270" t="s">
        <v>1508</v>
      </c>
      <c r="D88" s="265">
        <v>811032904</v>
      </c>
      <c r="E88" s="268" t="s">
        <v>1756</v>
      </c>
      <c r="G88" s="136"/>
      <c r="H88" s="143"/>
      <c r="I88" s="136"/>
      <c r="J88" s="136"/>
      <c r="K88" s="140"/>
      <c r="L88" s="141"/>
    </row>
    <row r="89" spans="2:12" s="135" customFormat="1" ht="36" x14ac:dyDescent="0.2">
      <c r="B89" s="266">
        <v>900683160</v>
      </c>
      <c r="C89" s="270" t="s">
        <v>1508</v>
      </c>
      <c r="D89" s="265">
        <v>890108661</v>
      </c>
      <c r="E89" s="268" t="s">
        <v>1757</v>
      </c>
      <c r="G89" s="136"/>
      <c r="H89" s="143"/>
      <c r="I89" s="136"/>
      <c r="J89" s="136"/>
      <c r="K89" s="140"/>
      <c r="L89" s="141"/>
    </row>
    <row r="90" spans="2:12" s="135" customFormat="1" ht="24" x14ac:dyDescent="0.2">
      <c r="B90" s="266">
        <v>900683681</v>
      </c>
      <c r="C90" s="270" t="s">
        <v>1510</v>
      </c>
      <c r="D90" s="265">
        <v>900154904</v>
      </c>
      <c r="E90" s="268" t="s">
        <v>1758</v>
      </c>
      <c r="G90" s="136"/>
      <c r="H90" s="143"/>
      <c r="I90" s="136"/>
      <c r="J90" s="136"/>
      <c r="K90" s="140"/>
      <c r="L90" s="141"/>
    </row>
    <row r="91" spans="2:12" s="135" customFormat="1" ht="24" x14ac:dyDescent="0.2">
      <c r="B91" s="266">
        <v>900683681</v>
      </c>
      <c r="C91" s="270" t="s">
        <v>1510</v>
      </c>
      <c r="D91" s="265">
        <v>98592901</v>
      </c>
      <c r="E91" s="268" t="s">
        <v>1759</v>
      </c>
      <c r="G91" s="136"/>
      <c r="H91" s="143"/>
      <c r="I91" s="136"/>
      <c r="J91" s="136"/>
      <c r="K91" s="140"/>
      <c r="L91" s="141"/>
    </row>
    <row r="92" spans="2:12" s="135" customFormat="1" x14ac:dyDescent="0.2">
      <c r="B92" s="266">
        <v>900685433</v>
      </c>
      <c r="C92" s="270" t="s">
        <v>1783</v>
      </c>
      <c r="D92" s="266">
        <v>900232018</v>
      </c>
      <c r="E92" s="268" t="s">
        <v>1780</v>
      </c>
      <c r="G92" s="136"/>
      <c r="H92" s="143"/>
      <c r="I92" s="136"/>
      <c r="J92" s="136"/>
      <c r="K92" s="140"/>
      <c r="L92" s="141"/>
    </row>
    <row r="93" spans="2:12" s="135" customFormat="1" x14ac:dyDescent="0.2">
      <c r="B93" s="266">
        <v>900685433</v>
      </c>
      <c r="C93" s="270" t="s">
        <v>1783</v>
      </c>
      <c r="D93" s="266">
        <v>800218136</v>
      </c>
      <c r="E93" s="268" t="s">
        <v>1781</v>
      </c>
      <c r="G93" s="136"/>
      <c r="H93" s="143"/>
      <c r="I93" s="136"/>
      <c r="J93" s="136"/>
      <c r="K93" s="140"/>
      <c r="L93" s="141"/>
    </row>
    <row r="94" spans="2:12" s="135" customFormat="1" x14ac:dyDescent="0.2">
      <c r="B94" s="266">
        <v>900685433</v>
      </c>
      <c r="C94" s="270" t="s">
        <v>1783</v>
      </c>
      <c r="D94" s="266">
        <v>13833814</v>
      </c>
      <c r="E94" s="268" t="s">
        <v>1782</v>
      </c>
      <c r="G94" s="136"/>
      <c r="H94" s="143"/>
      <c r="I94" s="136"/>
      <c r="J94" s="136"/>
      <c r="K94" s="140"/>
      <c r="L94" s="141"/>
    </row>
    <row r="95" spans="2:12" s="135" customFormat="1" ht="24" x14ac:dyDescent="0.2">
      <c r="B95" s="266"/>
      <c r="C95" s="270" t="s">
        <v>1779</v>
      </c>
      <c r="D95" s="265"/>
      <c r="E95" s="268"/>
      <c r="G95" s="136"/>
      <c r="H95" s="143"/>
      <c r="I95" s="136"/>
      <c r="J95" s="136"/>
      <c r="K95" s="140"/>
      <c r="L95" s="141"/>
    </row>
    <row r="96" spans="2:12" s="135" customFormat="1" x14ac:dyDescent="0.2">
      <c r="B96" s="154"/>
      <c r="C96" s="159"/>
      <c r="D96" s="142"/>
      <c r="E96" s="140"/>
      <c r="G96" s="136"/>
      <c r="H96" s="143"/>
      <c r="I96" s="136"/>
      <c r="J96" s="136"/>
      <c r="K96" s="140"/>
      <c r="L96" s="141"/>
    </row>
    <row r="97" spans="2:12" s="135" customFormat="1" x14ac:dyDescent="0.2">
      <c r="B97" s="154"/>
      <c r="C97" s="159"/>
      <c r="D97" s="142"/>
      <c r="E97" s="140"/>
      <c r="G97" s="136"/>
      <c r="H97" s="143"/>
      <c r="I97" s="136"/>
      <c r="J97" s="136"/>
      <c r="K97" s="140"/>
      <c r="L97" s="141"/>
    </row>
    <row r="98" spans="2:12" s="135" customFormat="1" x14ac:dyDescent="0.2">
      <c r="B98" s="154"/>
      <c r="C98" s="159"/>
      <c r="D98" s="142"/>
      <c r="E98" s="140"/>
      <c r="G98" s="136"/>
      <c r="H98" s="143"/>
      <c r="I98" s="136"/>
      <c r="J98" s="136"/>
      <c r="K98" s="140"/>
      <c r="L98" s="141"/>
    </row>
    <row r="99" spans="2:12" s="135" customFormat="1" x14ac:dyDescent="0.2">
      <c r="B99" s="154"/>
      <c r="C99" s="159"/>
      <c r="D99" s="142"/>
      <c r="E99" s="140"/>
      <c r="G99" s="136"/>
      <c r="H99" s="143"/>
      <c r="I99" s="136"/>
      <c r="J99" s="136"/>
      <c r="K99" s="140"/>
      <c r="L99" s="141"/>
    </row>
    <row r="100" spans="2:12" s="135" customFormat="1" x14ac:dyDescent="0.2">
      <c r="B100" s="154"/>
      <c r="C100" s="159"/>
      <c r="D100" s="142"/>
      <c r="E100" s="140"/>
      <c r="G100" s="136"/>
      <c r="H100" s="143"/>
      <c r="I100" s="136"/>
      <c r="J100" s="136"/>
      <c r="K100" s="140"/>
      <c r="L100" s="141"/>
    </row>
    <row r="101" spans="2:12" s="135" customFormat="1" x14ac:dyDescent="0.2">
      <c r="B101" s="154"/>
      <c r="C101" s="159"/>
      <c r="D101" s="142"/>
      <c r="E101" s="140"/>
      <c r="G101" s="136"/>
      <c r="H101" s="143"/>
      <c r="I101" s="136"/>
      <c r="J101" s="136"/>
      <c r="K101" s="140"/>
      <c r="L101" s="141"/>
    </row>
    <row r="102" spans="2:12" s="135" customFormat="1" x14ac:dyDescent="0.2">
      <c r="B102" s="144" t="s">
        <v>197</v>
      </c>
      <c r="C102" s="145"/>
      <c r="D102" s="142"/>
      <c r="E102" s="140"/>
      <c r="G102" s="146" t="s">
        <v>197</v>
      </c>
      <c r="H102" s="143"/>
      <c r="I102" s="136"/>
      <c r="J102" s="136"/>
      <c r="K102" s="140"/>
      <c r="L102" s="141"/>
    </row>
    <row r="103" spans="2:12" s="148" customFormat="1" x14ac:dyDescent="0.2">
      <c r="B103" s="147"/>
      <c r="D103" s="147"/>
      <c r="G103" s="147"/>
      <c r="H103" s="147"/>
      <c r="L103" s="149"/>
    </row>
    <row r="104" spans="2:12" s="148" customFormat="1" x14ac:dyDescent="0.2">
      <c r="B104" s="147"/>
      <c r="D104" s="147"/>
      <c r="G104" s="147"/>
      <c r="H104" s="147"/>
      <c r="L104" s="149"/>
    </row>
    <row r="105" spans="2:12" s="148" customFormat="1" x14ac:dyDescent="0.2">
      <c r="B105" s="147"/>
      <c r="D105" s="147"/>
      <c r="G105" s="147"/>
      <c r="H105" s="147"/>
      <c r="L105" s="149"/>
    </row>
    <row r="106" spans="2:12" s="148" customFormat="1" x14ac:dyDescent="0.2">
      <c r="B106" s="147"/>
      <c r="D106" s="147"/>
      <c r="G106" s="147"/>
      <c r="H106" s="147"/>
      <c r="L106" s="149"/>
    </row>
    <row r="107" spans="2:12" s="148" customFormat="1" x14ac:dyDescent="0.2">
      <c r="B107" s="147"/>
      <c r="D107" s="147"/>
      <c r="G107" s="147"/>
      <c r="H107" s="147"/>
      <c r="L107" s="149"/>
    </row>
    <row r="108" spans="2:12" s="148" customFormat="1" x14ac:dyDescent="0.2">
      <c r="B108" s="147"/>
      <c r="D108" s="147"/>
      <c r="G108" s="147"/>
      <c r="H108" s="147"/>
      <c r="L108" s="149"/>
    </row>
    <row r="109" spans="2:12" s="148" customFormat="1" x14ac:dyDescent="0.2">
      <c r="B109" s="147"/>
      <c r="D109" s="147"/>
      <c r="G109" s="147"/>
      <c r="H109" s="147"/>
      <c r="L109" s="149"/>
    </row>
    <row r="110" spans="2:12" s="148" customFormat="1" x14ac:dyDescent="0.2">
      <c r="B110" s="147"/>
      <c r="D110" s="147"/>
      <c r="G110" s="147"/>
      <c r="H110" s="147"/>
      <c r="L110" s="149"/>
    </row>
    <row r="111" spans="2:12" s="148" customFormat="1" x14ac:dyDescent="0.2">
      <c r="B111" s="147"/>
      <c r="D111" s="147"/>
      <c r="G111" s="147"/>
      <c r="H111" s="147"/>
      <c r="L111" s="149"/>
    </row>
    <row r="112" spans="2:12" s="148" customFormat="1" x14ac:dyDescent="0.2">
      <c r="B112" s="147"/>
      <c r="D112" s="147"/>
      <c r="G112" s="147"/>
      <c r="H112" s="147"/>
      <c r="L112" s="149"/>
    </row>
    <row r="113" spans="2:12" s="148" customFormat="1" x14ac:dyDescent="0.2">
      <c r="B113" s="147"/>
      <c r="D113" s="147"/>
      <c r="G113" s="147"/>
      <c r="H113" s="147"/>
      <c r="L113" s="149"/>
    </row>
    <row r="114" spans="2:12" s="148" customFormat="1" x14ac:dyDescent="0.2">
      <c r="B114" s="147"/>
      <c r="D114" s="147"/>
      <c r="G114" s="147"/>
      <c r="H114" s="147"/>
      <c r="L114" s="149"/>
    </row>
    <row r="115" spans="2:12" s="148" customFormat="1" x14ac:dyDescent="0.2">
      <c r="B115" s="147"/>
      <c r="D115" s="147"/>
      <c r="G115" s="147"/>
      <c r="H115" s="147"/>
      <c r="L115" s="149"/>
    </row>
    <row r="116" spans="2:12" s="148" customFormat="1" x14ac:dyDescent="0.2">
      <c r="B116" s="147"/>
      <c r="D116" s="147"/>
      <c r="G116" s="147"/>
      <c r="H116" s="147"/>
      <c r="L116" s="149"/>
    </row>
    <row r="117" spans="2:12" s="148" customFormat="1" x14ac:dyDescent="0.2">
      <c r="B117" s="147"/>
      <c r="D117" s="147"/>
      <c r="G117" s="147"/>
      <c r="H117" s="147"/>
      <c r="L117" s="149"/>
    </row>
    <row r="118" spans="2:12" s="148" customFormat="1" x14ac:dyDescent="0.2">
      <c r="B118" s="147"/>
      <c r="D118" s="147"/>
      <c r="G118" s="147"/>
      <c r="H118" s="147"/>
      <c r="L118" s="149"/>
    </row>
    <row r="119" spans="2:12" s="148" customFormat="1" x14ac:dyDescent="0.2">
      <c r="B119" s="147"/>
      <c r="D119" s="147"/>
      <c r="G119" s="147"/>
      <c r="H119" s="147"/>
      <c r="L119" s="149"/>
    </row>
    <row r="120" spans="2:12" s="148" customFormat="1" x14ac:dyDescent="0.2">
      <c r="B120" s="147"/>
      <c r="D120" s="147"/>
      <c r="G120" s="147"/>
      <c r="H120" s="147"/>
      <c r="L120" s="149"/>
    </row>
    <row r="121" spans="2:12" s="148" customFormat="1" x14ac:dyDescent="0.2">
      <c r="B121" s="147"/>
      <c r="D121" s="147"/>
      <c r="G121" s="147"/>
      <c r="H121" s="147"/>
      <c r="L121" s="149"/>
    </row>
    <row r="122" spans="2:12" s="148" customFormat="1" x14ac:dyDescent="0.2">
      <c r="B122" s="147"/>
      <c r="D122" s="147"/>
      <c r="G122" s="147"/>
      <c r="H122" s="147"/>
      <c r="L122" s="149"/>
    </row>
    <row r="123" spans="2:12" s="148" customFormat="1" x14ac:dyDescent="0.2">
      <c r="B123" s="147"/>
      <c r="D123" s="147"/>
      <c r="G123" s="147"/>
      <c r="H123" s="147"/>
      <c r="L123" s="149"/>
    </row>
    <row r="124" spans="2:12" s="148" customFormat="1" x14ac:dyDescent="0.2">
      <c r="B124" s="147"/>
      <c r="D124" s="147"/>
      <c r="G124" s="147"/>
      <c r="H124" s="147"/>
      <c r="L124" s="149"/>
    </row>
    <row r="125" spans="2:12" s="148" customFormat="1" x14ac:dyDescent="0.2">
      <c r="B125" s="147"/>
      <c r="D125" s="147"/>
      <c r="G125" s="147"/>
      <c r="H125" s="147"/>
      <c r="L125" s="149"/>
    </row>
    <row r="126" spans="2:12" s="148" customFormat="1" x14ac:dyDescent="0.2">
      <c r="B126" s="147"/>
      <c r="D126" s="147"/>
      <c r="G126" s="147"/>
      <c r="H126" s="147"/>
      <c r="L126" s="149"/>
    </row>
    <row r="127" spans="2:12" s="148" customFormat="1" x14ac:dyDescent="0.2">
      <c r="B127" s="147"/>
      <c r="D127" s="147"/>
      <c r="G127" s="147"/>
      <c r="H127" s="147"/>
      <c r="L127" s="149"/>
    </row>
    <row r="128" spans="2:12" s="148" customFormat="1" x14ac:dyDescent="0.2">
      <c r="B128" s="147"/>
      <c r="D128" s="147"/>
      <c r="G128" s="147"/>
      <c r="H128" s="147"/>
      <c r="L128" s="149"/>
    </row>
    <row r="129" spans="2:12" s="148" customFormat="1" x14ac:dyDescent="0.2">
      <c r="B129" s="147"/>
      <c r="D129" s="147"/>
      <c r="G129" s="147"/>
      <c r="H129" s="147"/>
      <c r="L129" s="149"/>
    </row>
    <row r="130" spans="2:12" s="148" customFormat="1" x14ac:dyDescent="0.2">
      <c r="B130" s="147"/>
      <c r="D130" s="147"/>
      <c r="G130" s="147"/>
      <c r="H130" s="147"/>
      <c r="L130" s="149"/>
    </row>
    <row r="131" spans="2:12" s="148" customFormat="1" x14ac:dyDescent="0.2">
      <c r="B131" s="147"/>
      <c r="D131" s="147"/>
      <c r="G131" s="147"/>
      <c r="H131" s="147"/>
      <c r="L131" s="149"/>
    </row>
    <row r="132" spans="2:12" s="148" customFormat="1" x14ac:dyDescent="0.2">
      <c r="B132" s="147"/>
      <c r="D132" s="147"/>
      <c r="G132" s="147"/>
      <c r="H132" s="147"/>
      <c r="L132" s="149"/>
    </row>
    <row r="133" spans="2:12" s="148" customFormat="1" x14ac:dyDescent="0.2">
      <c r="B133" s="147"/>
      <c r="D133" s="147"/>
      <c r="G133" s="147"/>
      <c r="H133" s="147"/>
      <c r="L133" s="149"/>
    </row>
    <row r="134" spans="2:12" s="148" customFormat="1" x14ac:dyDescent="0.2">
      <c r="B134" s="147"/>
      <c r="D134" s="147"/>
      <c r="G134" s="147"/>
      <c r="H134" s="147"/>
      <c r="L134" s="149"/>
    </row>
    <row r="135" spans="2:12" s="148" customFormat="1" x14ac:dyDescent="0.2">
      <c r="B135" s="147"/>
      <c r="D135" s="147"/>
      <c r="G135" s="147"/>
      <c r="H135" s="147"/>
      <c r="L135" s="149"/>
    </row>
    <row r="136" spans="2:12" s="148" customFormat="1" x14ac:dyDescent="0.2">
      <c r="B136" s="147"/>
      <c r="D136" s="147"/>
      <c r="G136" s="147"/>
      <c r="H136" s="147"/>
      <c r="L136" s="149"/>
    </row>
    <row r="137" spans="2:12" s="148" customFormat="1" x14ac:dyDescent="0.2">
      <c r="B137" s="147"/>
      <c r="D137" s="147"/>
      <c r="G137" s="147"/>
      <c r="H137" s="147"/>
      <c r="L137" s="149"/>
    </row>
    <row r="138" spans="2:12" s="148" customFormat="1" x14ac:dyDescent="0.2">
      <c r="B138" s="147"/>
      <c r="D138" s="147"/>
      <c r="G138" s="147"/>
      <c r="H138" s="147"/>
      <c r="L138" s="149"/>
    </row>
    <row r="139" spans="2:12" s="148" customFormat="1" x14ac:dyDescent="0.2">
      <c r="B139" s="147"/>
      <c r="D139" s="147"/>
      <c r="G139" s="147"/>
      <c r="H139" s="147"/>
      <c r="L139" s="149"/>
    </row>
    <row r="140" spans="2:12" s="148" customFormat="1" x14ac:dyDescent="0.2">
      <c r="B140" s="147"/>
      <c r="D140" s="147"/>
      <c r="G140" s="147"/>
      <c r="H140" s="147"/>
      <c r="L140" s="149"/>
    </row>
    <row r="141" spans="2:12" s="148" customFormat="1" x14ac:dyDescent="0.2">
      <c r="B141" s="147"/>
      <c r="D141" s="147"/>
      <c r="G141" s="147"/>
      <c r="H141" s="147"/>
      <c r="L141" s="149"/>
    </row>
    <row r="142" spans="2:12" s="148" customFormat="1" x14ac:dyDescent="0.2">
      <c r="B142" s="147"/>
      <c r="D142" s="147"/>
      <c r="G142" s="147"/>
      <c r="H142" s="147"/>
      <c r="L142" s="149"/>
    </row>
    <row r="143" spans="2:12" s="148" customFormat="1" x14ac:dyDescent="0.2">
      <c r="B143" s="147"/>
      <c r="D143" s="147"/>
      <c r="G143" s="147"/>
      <c r="H143" s="147"/>
      <c r="L143" s="149"/>
    </row>
    <row r="144" spans="2:12" s="148" customFormat="1" x14ac:dyDescent="0.2">
      <c r="B144" s="147"/>
      <c r="D144" s="147"/>
      <c r="G144" s="147"/>
      <c r="H144" s="147"/>
      <c r="L144" s="149"/>
    </row>
    <row r="145" spans="2:12" s="148" customFormat="1" x14ac:dyDescent="0.2">
      <c r="B145" s="147"/>
      <c r="D145" s="147"/>
      <c r="G145" s="147"/>
      <c r="H145" s="147"/>
      <c r="L145" s="149"/>
    </row>
    <row r="146" spans="2:12" s="148" customFormat="1" x14ac:dyDescent="0.2">
      <c r="B146" s="147"/>
      <c r="D146" s="147"/>
      <c r="G146" s="147"/>
      <c r="H146" s="147"/>
      <c r="L146" s="149"/>
    </row>
    <row r="147" spans="2:12" s="148" customFormat="1" x14ac:dyDescent="0.2">
      <c r="B147" s="147"/>
      <c r="D147" s="147"/>
      <c r="G147" s="147"/>
      <c r="H147" s="147"/>
      <c r="L147" s="149"/>
    </row>
    <row r="148" spans="2:12" s="148" customFormat="1" x14ac:dyDescent="0.2">
      <c r="B148" s="147"/>
      <c r="D148" s="147"/>
      <c r="G148" s="147"/>
      <c r="H148" s="147"/>
      <c r="L148" s="149"/>
    </row>
    <row r="149" spans="2:12" s="148" customFormat="1" x14ac:dyDescent="0.2">
      <c r="B149" s="147"/>
      <c r="D149" s="147"/>
      <c r="G149" s="147"/>
      <c r="H149" s="147"/>
      <c r="L149" s="149"/>
    </row>
    <row r="150" spans="2:12" s="148" customFormat="1" x14ac:dyDescent="0.2">
      <c r="B150" s="147"/>
      <c r="D150" s="147"/>
      <c r="G150" s="147"/>
      <c r="H150" s="147"/>
      <c r="L150" s="149"/>
    </row>
    <row r="151" spans="2:12" s="148" customFormat="1" x14ac:dyDescent="0.2">
      <c r="B151" s="147"/>
      <c r="D151" s="147"/>
      <c r="G151" s="147"/>
      <c r="H151" s="147"/>
      <c r="L151" s="149"/>
    </row>
    <row r="152" spans="2:12" s="148" customFormat="1" x14ac:dyDescent="0.2">
      <c r="B152" s="147"/>
      <c r="D152" s="147"/>
      <c r="G152" s="147"/>
      <c r="H152" s="147"/>
      <c r="L152" s="149"/>
    </row>
    <row r="153" spans="2:12" s="148" customFormat="1" x14ac:dyDescent="0.2">
      <c r="B153" s="147"/>
      <c r="D153" s="147"/>
      <c r="G153" s="147"/>
      <c r="H153" s="147"/>
      <c r="L153" s="149"/>
    </row>
    <row r="154" spans="2:12" s="148" customFormat="1" x14ac:dyDescent="0.2">
      <c r="B154" s="147"/>
      <c r="D154" s="147"/>
      <c r="G154" s="147"/>
      <c r="H154" s="147"/>
      <c r="L154" s="149"/>
    </row>
    <row r="155" spans="2:12" s="148" customFormat="1" x14ac:dyDescent="0.2">
      <c r="B155" s="147"/>
      <c r="D155" s="147"/>
      <c r="G155" s="147"/>
      <c r="H155" s="147"/>
      <c r="L155" s="149"/>
    </row>
    <row r="156" spans="2:12" s="148" customFormat="1" x14ac:dyDescent="0.2">
      <c r="B156" s="147"/>
      <c r="D156" s="147"/>
      <c r="G156" s="147"/>
      <c r="H156" s="147"/>
      <c r="L156" s="149"/>
    </row>
    <row r="157" spans="2:12" s="148" customFormat="1" x14ac:dyDescent="0.2">
      <c r="B157" s="147"/>
      <c r="D157" s="147"/>
      <c r="G157" s="147"/>
      <c r="H157" s="147"/>
      <c r="L157" s="149"/>
    </row>
    <row r="158" spans="2:12" s="148" customFormat="1" x14ac:dyDescent="0.2">
      <c r="B158" s="147"/>
      <c r="D158" s="147"/>
      <c r="G158" s="147"/>
      <c r="H158" s="147"/>
      <c r="L158" s="149"/>
    </row>
    <row r="159" spans="2:12" s="148" customFormat="1" x14ac:dyDescent="0.2">
      <c r="B159" s="147"/>
      <c r="D159" s="147"/>
      <c r="G159" s="147"/>
      <c r="H159" s="147"/>
      <c r="L159" s="149"/>
    </row>
    <row r="160" spans="2:12" s="148" customFormat="1" x14ac:dyDescent="0.2">
      <c r="B160" s="147"/>
      <c r="D160" s="147"/>
      <c r="G160" s="147"/>
      <c r="H160" s="147"/>
      <c r="L160" s="149"/>
    </row>
    <row r="161" spans="2:12" s="148" customFormat="1" x14ac:dyDescent="0.2">
      <c r="B161" s="147"/>
      <c r="D161" s="147"/>
      <c r="G161" s="147"/>
      <c r="H161" s="147"/>
      <c r="L161" s="149"/>
    </row>
    <row r="162" spans="2:12" s="148" customFormat="1" x14ac:dyDescent="0.2">
      <c r="B162" s="147"/>
      <c r="D162" s="147"/>
      <c r="G162" s="147"/>
      <c r="H162" s="147"/>
      <c r="L162" s="149"/>
    </row>
    <row r="163" spans="2:12" s="148" customFormat="1" x14ac:dyDescent="0.2">
      <c r="B163" s="147"/>
      <c r="D163" s="147"/>
      <c r="G163" s="147"/>
      <c r="H163" s="147"/>
      <c r="L163" s="149"/>
    </row>
    <row r="164" spans="2:12" s="148" customFormat="1" x14ac:dyDescent="0.2">
      <c r="B164" s="147"/>
      <c r="D164" s="147"/>
      <c r="G164" s="147"/>
      <c r="H164" s="147"/>
      <c r="L164" s="149"/>
    </row>
    <row r="165" spans="2:12" s="148" customFormat="1" x14ac:dyDescent="0.2">
      <c r="B165" s="147"/>
      <c r="D165" s="147"/>
      <c r="G165" s="147"/>
      <c r="H165" s="147"/>
      <c r="L165" s="149"/>
    </row>
    <row r="166" spans="2:12" s="148" customFormat="1" x14ac:dyDescent="0.2">
      <c r="B166" s="147"/>
      <c r="D166" s="147"/>
      <c r="G166" s="147"/>
      <c r="H166" s="147"/>
      <c r="L166" s="149"/>
    </row>
    <row r="167" spans="2:12" s="148" customFormat="1" x14ac:dyDescent="0.2">
      <c r="B167" s="147"/>
      <c r="D167" s="147"/>
      <c r="G167" s="147"/>
      <c r="H167" s="147"/>
      <c r="L167" s="149"/>
    </row>
    <row r="168" spans="2:12" s="148" customFormat="1" x14ac:dyDescent="0.2">
      <c r="B168" s="147"/>
      <c r="D168" s="147"/>
      <c r="G168" s="147"/>
      <c r="H168" s="147"/>
      <c r="L168" s="149"/>
    </row>
    <row r="169" spans="2:12" s="148" customFormat="1" x14ac:dyDescent="0.2">
      <c r="B169" s="147"/>
      <c r="D169" s="147"/>
      <c r="G169" s="147"/>
      <c r="H169" s="147"/>
      <c r="L169" s="149"/>
    </row>
    <row r="170" spans="2:12" s="148" customFormat="1" x14ac:dyDescent="0.2">
      <c r="B170" s="147"/>
      <c r="D170" s="147"/>
      <c r="G170" s="147"/>
      <c r="H170" s="147"/>
      <c r="L170" s="149"/>
    </row>
    <row r="171" spans="2:12" s="148" customFormat="1" x14ac:dyDescent="0.2">
      <c r="B171" s="147"/>
      <c r="D171" s="147"/>
      <c r="G171" s="147"/>
      <c r="H171" s="147"/>
      <c r="L171" s="149"/>
    </row>
    <row r="172" spans="2:12" s="148" customFormat="1" x14ac:dyDescent="0.2">
      <c r="B172" s="147"/>
      <c r="D172" s="147"/>
      <c r="G172" s="147"/>
      <c r="H172" s="147"/>
      <c r="L172" s="149"/>
    </row>
    <row r="173" spans="2:12" s="148" customFormat="1" x14ac:dyDescent="0.2">
      <c r="B173" s="147"/>
      <c r="D173" s="147"/>
      <c r="G173" s="147"/>
      <c r="H173" s="147"/>
      <c r="L173" s="149"/>
    </row>
    <row r="174" spans="2:12" s="148" customFormat="1" x14ac:dyDescent="0.2">
      <c r="B174" s="147"/>
      <c r="D174" s="147"/>
      <c r="G174" s="147"/>
      <c r="H174" s="147"/>
      <c r="L174" s="149"/>
    </row>
    <row r="175" spans="2:12" s="148" customFormat="1" x14ac:dyDescent="0.2">
      <c r="B175" s="147"/>
      <c r="D175" s="147"/>
      <c r="G175" s="147"/>
      <c r="H175" s="147"/>
      <c r="L175" s="149"/>
    </row>
    <row r="176" spans="2:12" s="148" customFormat="1" x14ac:dyDescent="0.2">
      <c r="B176" s="147"/>
      <c r="D176" s="147"/>
      <c r="G176" s="147"/>
      <c r="H176" s="147"/>
      <c r="L176" s="149"/>
    </row>
    <row r="177" spans="2:12" s="148" customFormat="1" x14ac:dyDescent="0.2">
      <c r="B177" s="147"/>
      <c r="D177" s="147"/>
      <c r="G177" s="147"/>
      <c r="H177" s="147"/>
      <c r="L177" s="149"/>
    </row>
    <row r="178" spans="2:12" s="148" customFormat="1" x14ac:dyDescent="0.2">
      <c r="B178" s="147"/>
      <c r="D178" s="147"/>
      <c r="G178" s="147"/>
      <c r="H178" s="147"/>
      <c r="L178" s="149"/>
    </row>
    <row r="179" spans="2:12" s="148" customFormat="1" x14ac:dyDescent="0.2">
      <c r="B179" s="147"/>
      <c r="D179" s="147"/>
      <c r="G179" s="147"/>
      <c r="H179" s="147"/>
      <c r="L179" s="149"/>
    </row>
    <row r="180" spans="2:12" s="148" customFormat="1" x14ac:dyDescent="0.2">
      <c r="B180" s="147"/>
      <c r="D180" s="147"/>
      <c r="G180" s="147"/>
      <c r="H180" s="147"/>
      <c r="L180" s="149"/>
    </row>
    <row r="181" spans="2:12" s="148" customFormat="1" x14ac:dyDescent="0.2">
      <c r="B181" s="147"/>
      <c r="D181" s="147"/>
      <c r="G181" s="147"/>
      <c r="H181" s="147"/>
      <c r="L181" s="149"/>
    </row>
    <row r="182" spans="2:12" s="148" customFormat="1" x14ac:dyDescent="0.2">
      <c r="B182" s="147"/>
      <c r="D182" s="147"/>
      <c r="G182" s="147"/>
      <c r="H182" s="147"/>
      <c r="L182" s="149"/>
    </row>
    <row r="183" spans="2:12" s="148" customFormat="1" x14ac:dyDescent="0.2">
      <c r="B183" s="147"/>
      <c r="D183" s="147"/>
      <c r="G183" s="147"/>
      <c r="H183" s="147"/>
      <c r="L183" s="149"/>
    </row>
    <row r="184" spans="2:12" s="148" customFormat="1" x14ac:dyDescent="0.2">
      <c r="B184" s="147"/>
      <c r="D184" s="147"/>
      <c r="G184" s="147"/>
      <c r="H184" s="147"/>
      <c r="L184" s="149"/>
    </row>
    <row r="185" spans="2:12" s="148" customFormat="1" x14ac:dyDescent="0.2">
      <c r="B185" s="147"/>
      <c r="D185" s="147"/>
      <c r="G185" s="147"/>
      <c r="H185" s="147"/>
      <c r="L185" s="149"/>
    </row>
    <row r="186" spans="2:12" s="148" customFormat="1" x14ac:dyDescent="0.2">
      <c r="B186" s="147"/>
      <c r="D186" s="147"/>
      <c r="G186" s="147"/>
      <c r="H186" s="147"/>
      <c r="L186" s="149"/>
    </row>
    <row r="187" spans="2:12" s="148" customFormat="1" x14ac:dyDescent="0.2">
      <c r="B187" s="147"/>
      <c r="D187" s="147"/>
      <c r="G187" s="147"/>
      <c r="H187" s="147"/>
      <c r="L187" s="149"/>
    </row>
    <row r="188" spans="2:12" s="148" customFormat="1" x14ac:dyDescent="0.2">
      <c r="B188" s="147"/>
      <c r="D188" s="147"/>
      <c r="G188" s="147"/>
      <c r="H188" s="147"/>
      <c r="L188" s="149"/>
    </row>
    <row r="189" spans="2:12" s="148" customFormat="1" x14ac:dyDescent="0.2">
      <c r="B189" s="147"/>
      <c r="D189" s="147"/>
      <c r="G189" s="147"/>
      <c r="H189" s="147"/>
      <c r="L189" s="149"/>
    </row>
    <row r="190" spans="2:12" s="148" customFormat="1" x14ac:dyDescent="0.2">
      <c r="B190" s="147"/>
      <c r="D190" s="147"/>
      <c r="G190" s="147"/>
      <c r="H190" s="147"/>
      <c r="L190" s="149"/>
    </row>
    <row r="191" spans="2:12" s="148" customFormat="1" x14ac:dyDescent="0.2">
      <c r="B191" s="147"/>
      <c r="D191" s="147"/>
      <c r="G191" s="147"/>
      <c r="H191" s="147"/>
      <c r="L191" s="149"/>
    </row>
    <row r="192" spans="2:12" s="148" customFormat="1" x14ac:dyDescent="0.2">
      <c r="B192" s="147"/>
      <c r="D192" s="147"/>
      <c r="G192" s="147"/>
      <c r="H192" s="147"/>
      <c r="L192" s="149"/>
    </row>
    <row r="193" spans="2:12" s="148" customFormat="1" x14ac:dyDescent="0.2">
      <c r="B193" s="147"/>
      <c r="D193" s="147"/>
      <c r="G193" s="147"/>
      <c r="H193" s="147"/>
      <c r="L193" s="149"/>
    </row>
    <row r="194" spans="2:12" s="148" customFormat="1" x14ac:dyDescent="0.2">
      <c r="B194" s="147"/>
      <c r="D194" s="147"/>
      <c r="G194" s="147"/>
      <c r="H194" s="147"/>
      <c r="L194" s="149"/>
    </row>
    <row r="195" spans="2:12" s="148" customFormat="1" x14ac:dyDescent="0.2">
      <c r="B195" s="147"/>
      <c r="D195" s="147"/>
      <c r="G195" s="147"/>
      <c r="H195" s="147"/>
      <c r="L195" s="149"/>
    </row>
    <row r="196" spans="2:12" s="148" customFormat="1" x14ac:dyDescent="0.2">
      <c r="B196" s="147"/>
      <c r="D196" s="147"/>
      <c r="G196" s="147"/>
      <c r="H196" s="147"/>
      <c r="L196" s="149"/>
    </row>
    <row r="197" spans="2:12" s="148" customFormat="1" x14ac:dyDescent="0.2">
      <c r="B197" s="147"/>
      <c r="D197" s="147"/>
      <c r="G197" s="147"/>
      <c r="H197" s="147"/>
      <c r="L197" s="149"/>
    </row>
    <row r="198" spans="2:12" s="148" customFormat="1" x14ac:dyDescent="0.2">
      <c r="B198" s="147"/>
      <c r="D198" s="147"/>
      <c r="G198" s="147"/>
      <c r="H198" s="147"/>
      <c r="L198" s="149"/>
    </row>
    <row r="199" spans="2:12" s="148" customFormat="1" x14ac:dyDescent="0.2">
      <c r="B199" s="147"/>
      <c r="D199" s="147"/>
      <c r="G199" s="147"/>
      <c r="H199" s="147"/>
      <c r="L199" s="149"/>
    </row>
    <row r="200" spans="2:12" s="148" customFormat="1" x14ac:dyDescent="0.2">
      <c r="B200" s="147"/>
      <c r="D200" s="147"/>
      <c r="G200" s="147"/>
      <c r="H200" s="147"/>
      <c r="L200" s="149"/>
    </row>
    <row r="201" spans="2:12" s="148" customFormat="1" x14ac:dyDescent="0.2">
      <c r="B201" s="147"/>
      <c r="D201" s="147"/>
      <c r="G201" s="147"/>
      <c r="H201" s="147"/>
      <c r="L201" s="149"/>
    </row>
    <row r="202" spans="2:12" s="148" customFormat="1" x14ac:dyDescent="0.2">
      <c r="B202" s="147"/>
      <c r="D202" s="147"/>
      <c r="G202" s="147"/>
      <c r="H202" s="147"/>
      <c r="L202" s="149"/>
    </row>
    <row r="203" spans="2:12" s="148" customFormat="1" x14ac:dyDescent="0.2">
      <c r="B203" s="147"/>
      <c r="D203" s="147"/>
      <c r="G203" s="147"/>
      <c r="H203" s="147"/>
      <c r="L203" s="149"/>
    </row>
    <row r="204" spans="2:12" s="148" customFormat="1" x14ac:dyDescent="0.2">
      <c r="B204" s="147"/>
      <c r="D204" s="147"/>
      <c r="G204" s="147"/>
      <c r="H204" s="147"/>
      <c r="L204" s="149"/>
    </row>
    <row r="205" spans="2:12" s="148" customFormat="1" x14ac:dyDescent="0.2">
      <c r="B205" s="147"/>
      <c r="D205" s="147"/>
      <c r="G205" s="147"/>
      <c r="H205" s="147"/>
      <c r="L205" s="149"/>
    </row>
    <row r="206" spans="2:12" s="148" customFormat="1" x14ac:dyDescent="0.2">
      <c r="B206" s="147"/>
      <c r="D206" s="147"/>
      <c r="G206" s="147"/>
      <c r="H206" s="147"/>
      <c r="L206" s="149"/>
    </row>
    <row r="207" spans="2:12" s="148" customFormat="1" x14ac:dyDescent="0.2">
      <c r="B207" s="147"/>
      <c r="D207" s="147"/>
      <c r="G207" s="147"/>
      <c r="H207" s="147"/>
      <c r="L207" s="149"/>
    </row>
    <row r="208" spans="2:12" s="148" customFormat="1" x14ac:dyDescent="0.2">
      <c r="B208" s="147"/>
      <c r="D208" s="147"/>
      <c r="G208" s="147"/>
      <c r="H208" s="147"/>
      <c r="L208" s="149"/>
    </row>
    <row r="209" spans="2:12" s="148" customFormat="1" x14ac:dyDescent="0.2">
      <c r="B209" s="147"/>
      <c r="D209" s="147"/>
      <c r="G209" s="147"/>
      <c r="H209" s="147"/>
      <c r="L209" s="149"/>
    </row>
    <row r="210" spans="2:12" s="148" customFormat="1" x14ac:dyDescent="0.2">
      <c r="B210" s="147"/>
      <c r="D210" s="147"/>
      <c r="G210" s="147"/>
      <c r="H210" s="147"/>
      <c r="L210" s="149"/>
    </row>
    <row r="211" spans="2:12" s="148" customFormat="1" x14ac:dyDescent="0.2">
      <c r="B211" s="147"/>
      <c r="D211" s="147"/>
      <c r="G211" s="147"/>
      <c r="H211" s="147"/>
      <c r="L211" s="149"/>
    </row>
    <row r="212" spans="2:12" s="148" customFormat="1" x14ac:dyDescent="0.2">
      <c r="B212" s="147"/>
      <c r="D212" s="147"/>
      <c r="G212" s="147"/>
      <c r="H212" s="147"/>
      <c r="L212" s="149"/>
    </row>
    <row r="213" spans="2:12" s="148" customFormat="1" x14ac:dyDescent="0.2">
      <c r="B213" s="147"/>
      <c r="D213" s="147"/>
      <c r="G213" s="147"/>
      <c r="H213" s="147"/>
      <c r="L213" s="149"/>
    </row>
    <row r="214" spans="2:12" s="148" customFormat="1" x14ac:dyDescent="0.2">
      <c r="B214" s="147"/>
      <c r="D214" s="147"/>
      <c r="G214" s="147"/>
      <c r="H214" s="147"/>
      <c r="L214" s="149"/>
    </row>
    <row r="215" spans="2:12" s="148" customFormat="1" x14ac:dyDescent="0.2">
      <c r="B215" s="147"/>
      <c r="D215" s="147"/>
      <c r="G215" s="147"/>
      <c r="H215" s="147"/>
      <c r="L215" s="149"/>
    </row>
    <row r="216" spans="2:12" s="148" customFormat="1" x14ac:dyDescent="0.2">
      <c r="B216" s="147"/>
      <c r="D216" s="147"/>
      <c r="G216" s="147"/>
      <c r="H216" s="147"/>
      <c r="L216" s="149"/>
    </row>
    <row r="217" spans="2:12" s="148" customFormat="1" x14ac:dyDescent="0.2">
      <c r="B217" s="147"/>
      <c r="D217" s="147"/>
      <c r="G217" s="147"/>
      <c r="H217" s="147"/>
      <c r="L217" s="149"/>
    </row>
    <row r="218" spans="2:12" s="148" customFormat="1" x14ac:dyDescent="0.2">
      <c r="B218" s="147"/>
      <c r="D218" s="147"/>
      <c r="G218" s="147"/>
      <c r="H218" s="147"/>
      <c r="L218" s="149"/>
    </row>
    <row r="219" spans="2:12" s="148" customFormat="1" x14ac:dyDescent="0.2">
      <c r="B219" s="147"/>
      <c r="D219" s="147"/>
      <c r="G219" s="147"/>
      <c r="H219" s="147"/>
      <c r="L219" s="149"/>
    </row>
    <row r="220" spans="2:12" s="148" customFormat="1" x14ac:dyDescent="0.2">
      <c r="B220" s="147"/>
      <c r="D220" s="147"/>
      <c r="G220" s="147"/>
      <c r="H220" s="147"/>
      <c r="L220" s="149"/>
    </row>
    <row r="221" spans="2:12" s="148" customFormat="1" x14ac:dyDescent="0.2">
      <c r="B221" s="147"/>
      <c r="D221" s="147"/>
      <c r="G221" s="147"/>
      <c r="H221" s="147"/>
      <c r="L221" s="149"/>
    </row>
    <row r="222" spans="2:12" s="148" customFormat="1" x14ac:dyDescent="0.2">
      <c r="B222" s="147"/>
      <c r="D222" s="147"/>
      <c r="G222" s="147"/>
      <c r="H222" s="147"/>
      <c r="L222" s="149"/>
    </row>
    <row r="223" spans="2:12" s="148" customFormat="1" x14ac:dyDescent="0.2">
      <c r="B223" s="147"/>
      <c r="D223" s="147"/>
      <c r="G223" s="147"/>
      <c r="H223" s="147"/>
      <c r="L223" s="149"/>
    </row>
    <row r="224" spans="2:12" s="148" customFormat="1" x14ac:dyDescent="0.2">
      <c r="B224" s="147"/>
      <c r="D224" s="147"/>
      <c r="G224" s="147"/>
      <c r="H224" s="147"/>
      <c r="L224" s="149"/>
    </row>
    <row r="225" spans="2:12" s="148" customFormat="1" x14ac:dyDescent="0.2">
      <c r="B225" s="147"/>
      <c r="D225" s="147"/>
      <c r="G225" s="147"/>
      <c r="H225" s="147"/>
      <c r="L225" s="149"/>
    </row>
    <row r="226" spans="2:12" s="148" customFormat="1" x14ac:dyDescent="0.2">
      <c r="B226" s="147"/>
      <c r="D226" s="147"/>
      <c r="G226" s="147"/>
      <c r="H226" s="147"/>
      <c r="L226" s="149"/>
    </row>
    <row r="227" spans="2:12" s="148" customFormat="1" x14ac:dyDescent="0.2">
      <c r="B227" s="147"/>
      <c r="D227" s="147"/>
      <c r="G227" s="147"/>
      <c r="H227" s="147"/>
      <c r="L227" s="149"/>
    </row>
    <row r="228" spans="2:12" s="148" customFormat="1" x14ac:dyDescent="0.2">
      <c r="B228" s="147"/>
      <c r="D228" s="147"/>
      <c r="G228" s="147"/>
      <c r="H228" s="147"/>
      <c r="L228" s="149"/>
    </row>
    <row r="229" spans="2:12" s="148" customFormat="1" x14ac:dyDescent="0.2">
      <c r="B229" s="147"/>
      <c r="D229" s="147"/>
      <c r="G229" s="147"/>
      <c r="H229" s="147"/>
      <c r="L229" s="149"/>
    </row>
    <row r="230" spans="2:12" s="148" customFormat="1" x14ac:dyDescent="0.2">
      <c r="B230" s="147"/>
      <c r="D230" s="147"/>
      <c r="G230" s="147"/>
      <c r="H230" s="147"/>
      <c r="L230" s="149"/>
    </row>
    <row r="231" spans="2:12" s="148" customFormat="1" x14ac:dyDescent="0.2">
      <c r="B231" s="147"/>
      <c r="D231" s="147"/>
      <c r="G231" s="147"/>
      <c r="H231" s="147"/>
      <c r="L231" s="149"/>
    </row>
    <row r="232" spans="2:12" s="148" customFormat="1" x14ac:dyDescent="0.2">
      <c r="B232" s="147"/>
      <c r="D232" s="147"/>
      <c r="G232" s="147"/>
      <c r="H232" s="147"/>
      <c r="L232" s="149"/>
    </row>
    <row r="233" spans="2:12" s="148" customFormat="1" x14ac:dyDescent="0.2">
      <c r="B233" s="147"/>
      <c r="D233" s="147"/>
      <c r="G233" s="147"/>
      <c r="H233" s="147"/>
      <c r="L233" s="149"/>
    </row>
    <row r="234" spans="2:12" s="148" customFormat="1" x14ac:dyDescent="0.2">
      <c r="B234" s="147"/>
      <c r="D234" s="147"/>
      <c r="G234" s="147"/>
      <c r="H234" s="147"/>
      <c r="L234" s="149"/>
    </row>
    <row r="235" spans="2:12" s="148" customFormat="1" x14ac:dyDescent="0.2">
      <c r="B235" s="147"/>
      <c r="D235" s="147"/>
      <c r="G235" s="147"/>
      <c r="H235" s="147"/>
      <c r="L235" s="149"/>
    </row>
    <row r="236" spans="2:12" s="148" customFormat="1" x14ac:dyDescent="0.2">
      <c r="B236" s="147"/>
      <c r="D236" s="147"/>
      <c r="G236" s="147"/>
      <c r="H236" s="147"/>
      <c r="L236" s="149"/>
    </row>
    <row r="237" spans="2:12" s="148" customFormat="1" x14ac:dyDescent="0.2">
      <c r="B237" s="147"/>
      <c r="D237" s="147"/>
      <c r="G237" s="147"/>
      <c r="H237" s="147"/>
      <c r="L237" s="149"/>
    </row>
    <row r="238" spans="2:12" s="148" customFormat="1" x14ac:dyDescent="0.2">
      <c r="B238" s="147"/>
      <c r="D238" s="147"/>
      <c r="G238" s="147"/>
      <c r="H238" s="147"/>
      <c r="L238" s="149"/>
    </row>
    <row r="239" spans="2:12" s="148" customFormat="1" x14ac:dyDescent="0.2">
      <c r="B239" s="147"/>
      <c r="D239" s="147"/>
      <c r="G239" s="147"/>
      <c r="H239" s="147"/>
      <c r="L239" s="149"/>
    </row>
    <row r="240" spans="2:12" s="148" customFormat="1" x14ac:dyDescent="0.2">
      <c r="B240" s="147"/>
      <c r="D240" s="147"/>
      <c r="G240" s="147"/>
      <c r="H240" s="147"/>
      <c r="L240" s="149"/>
    </row>
    <row r="241" spans="2:12" s="148" customFormat="1" x14ac:dyDescent="0.2">
      <c r="B241" s="147"/>
      <c r="D241" s="147"/>
      <c r="G241" s="147"/>
      <c r="H241" s="147"/>
      <c r="L241" s="149"/>
    </row>
    <row r="242" spans="2:12" s="148" customFormat="1" x14ac:dyDescent="0.2">
      <c r="B242" s="147"/>
      <c r="D242" s="147"/>
      <c r="G242" s="147"/>
      <c r="H242" s="147"/>
      <c r="L242" s="149"/>
    </row>
    <row r="243" spans="2:12" s="148" customFormat="1" x14ac:dyDescent="0.2">
      <c r="B243" s="147"/>
      <c r="D243" s="147"/>
      <c r="G243" s="147"/>
      <c r="H243" s="147"/>
      <c r="L243" s="149"/>
    </row>
    <row r="244" spans="2:12" s="148" customFormat="1" x14ac:dyDescent="0.2">
      <c r="B244" s="147"/>
      <c r="D244" s="147"/>
      <c r="G244" s="147"/>
      <c r="H244" s="147"/>
      <c r="L244" s="149"/>
    </row>
    <row r="245" spans="2:12" s="148" customFormat="1" x14ac:dyDescent="0.2">
      <c r="B245" s="147"/>
      <c r="D245" s="147"/>
      <c r="G245" s="147"/>
      <c r="H245" s="147"/>
      <c r="L245" s="149"/>
    </row>
    <row r="246" spans="2:12" s="148" customFormat="1" x14ac:dyDescent="0.2">
      <c r="B246" s="147"/>
      <c r="D246" s="147"/>
      <c r="G246" s="147"/>
      <c r="H246" s="147"/>
      <c r="L246" s="149"/>
    </row>
    <row r="247" spans="2:12" s="148" customFormat="1" x14ac:dyDescent="0.2">
      <c r="B247" s="147"/>
      <c r="D247" s="147"/>
      <c r="G247" s="147"/>
      <c r="H247" s="147"/>
      <c r="L247" s="149"/>
    </row>
    <row r="248" spans="2:12" s="148" customFormat="1" x14ac:dyDescent="0.2">
      <c r="B248" s="147"/>
      <c r="D248" s="147"/>
      <c r="G248" s="147"/>
      <c r="H248" s="147"/>
      <c r="L248" s="149"/>
    </row>
    <row r="249" spans="2:12" s="148" customFormat="1" x14ac:dyDescent="0.2">
      <c r="B249" s="147"/>
      <c r="D249" s="147"/>
      <c r="G249" s="147"/>
      <c r="H249" s="147"/>
      <c r="L249" s="149"/>
    </row>
    <row r="250" spans="2:12" s="148" customFormat="1" x14ac:dyDescent="0.2">
      <c r="B250" s="147"/>
      <c r="D250" s="147"/>
      <c r="G250" s="147"/>
      <c r="H250" s="147"/>
      <c r="L250" s="149"/>
    </row>
    <row r="251" spans="2:12" s="148" customFormat="1" x14ac:dyDescent="0.2">
      <c r="B251" s="147"/>
      <c r="D251" s="147"/>
      <c r="G251" s="147"/>
      <c r="H251" s="147"/>
      <c r="L251" s="149"/>
    </row>
    <row r="252" spans="2:12" s="148" customFormat="1" x14ac:dyDescent="0.2">
      <c r="B252" s="147"/>
      <c r="D252" s="147"/>
      <c r="G252" s="147"/>
      <c r="H252" s="147"/>
      <c r="L252" s="149"/>
    </row>
    <row r="253" spans="2:12" s="148" customFormat="1" x14ac:dyDescent="0.2">
      <c r="B253" s="147"/>
      <c r="D253" s="147"/>
      <c r="G253" s="147"/>
      <c r="H253" s="147"/>
      <c r="L253" s="149"/>
    </row>
    <row r="254" spans="2:12" s="148" customFormat="1" x14ac:dyDescent="0.2">
      <c r="B254" s="147"/>
      <c r="D254" s="147"/>
      <c r="G254" s="147"/>
      <c r="H254" s="147"/>
      <c r="L254" s="149"/>
    </row>
    <row r="255" spans="2:12" s="148" customFormat="1" x14ac:dyDescent="0.2">
      <c r="B255" s="147"/>
      <c r="D255" s="147"/>
      <c r="G255" s="147"/>
      <c r="H255" s="147"/>
      <c r="L255" s="149"/>
    </row>
    <row r="256" spans="2:12" s="148" customFormat="1" x14ac:dyDescent="0.2">
      <c r="B256" s="147"/>
      <c r="D256" s="147"/>
      <c r="G256" s="147"/>
      <c r="H256" s="147"/>
      <c r="L256" s="149"/>
    </row>
    <row r="257" spans="2:12" s="148" customFormat="1" x14ac:dyDescent="0.2">
      <c r="B257" s="147"/>
      <c r="D257" s="147"/>
      <c r="G257" s="147"/>
      <c r="H257" s="147"/>
      <c r="L257" s="149"/>
    </row>
    <row r="258" spans="2:12" s="148" customFormat="1" x14ac:dyDescent="0.2">
      <c r="B258" s="147"/>
      <c r="D258" s="147"/>
      <c r="G258" s="147"/>
      <c r="H258" s="147"/>
      <c r="L258" s="149"/>
    </row>
    <row r="259" spans="2:12" s="148" customFormat="1" x14ac:dyDescent="0.2">
      <c r="B259" s="147"/>
      <c r="D259" s="147"/>
      <c r="G259" s="147"/>
      <c r="H259" s="147"/>
      <c r="L259" s="149"/>
    </row>
    <row r="260" spans="2:12" s="148" customFormat="1" x14ac:dyDescent="0.2">
      <c r="B260" s="147"/>
      <c r="D260" s="147"/>
      <c r="G260" s="147"/>
      <c r="H260" s="147"/>
      <c r="L260" s="149"/>
    </row>
    <row r="261" spans="2:12" s="148" customFormat="1" x14ac:dyDescent="0.2">
      <c r="B261" s="147"/>
      <c r="D261" s="147"/>
      <c r="G261" s="147"/>
      <c r="H261" s="147"/>
      <c r="L261" s="149"/>
    </row>
    <row r="262" spans="2:12" s="148" customFormat="1" x14ac:dyDescent="0.2">
      <c r="B262" s="147"/>
      <c r="D262" s="147"/>
      <c r="G262" s="147"/>
      <c r="H262" s="147"/>
      <c r="L262" s="149"/>
    </row>
    <row r="263" spans="2:12" s="148" customFormat="1" x14ac:dyDescent="0.2">
      <c r="B263" s="147"/>
      <c r="D263" s="147"/>
      <c r="G263" s="147"/>
      <c r="H263" s="147"/>
      <c r="L263" s="149"/>
    </row>
    <row r="264" spans="2:12" s="148" customFormat="1" x14ac:dyDescent="0.2">
      <c r="B264" s="147"/>
      <c r="D264" s="147"/>
      <c r="G264" s="147"/>
      <c r="H264" s="147"/>
      <c r="L264" s="149"/>
    </row>
    <row r="265" spans="2:12" s="148" customFormat="1" x14ac:dyDescent="0.2">
      <c r="B265" s="147"/>
      <c r="D265" s="147"/>
      <c r="G265" s="147"/>
      <c r="H265" s="147"/>
      <c r="L265" s="149"/>
    </row>
    <row r="266" spans="2:12" s="148" customFormat="1" x14ac:dyDescent="0.2">
      <c r="B266" s="147"/>
      <c r="D266" s="147"/>
      <c r="G266" s="147"/>
      <c r="H266" s="147"/>
      <c r="L266" s="149"/>
    </row>
    <row r="267" spans="2:12" s="148" customFormat="1" x14ac:dyDescent="0.2">
      <c r="B267" s="147"/>
      <c r="D267" s="147"/>
      <c r="G267" s="147"/>
      <c r="H267" s="147"/>
      <c r="L267" s="149"/>
    </row>
    <row r="268" spans="2:12" s="148" customFormat="1" x14ac:dyDescent="0.2">
      <c r="B268" s="147"/>
      <c r="D268" s="147"/>
      <c r="G268" s="147"/>
      <c r="H268" s="147"/>
      <c r="L268" s="149"/>
    </row>
    <row r="269" spans="2:12" s="148" customFormat="1" x14ac:dyDescent="0.2">
      <c r="B269" s="147"/>
      <c r="D269" s="147"/>
      <c r="G269" s="147"/>
      <c r="H269" s="147"/>
      <c r="L269" s="149"/>
    </row>
    <row r="270" spans="2:12" s="148" customFormat="1" x14ac:dyDescent="0.2">
      <c r="B270" s="147"/>
      <c r="D270" s="147"/>
      <c r="G270" s="147"/>
      <c r="H270" s="147"/>
      <c r="L270" s="149"/>
    </row>
    <row r="271" spans="2:12" s="148" customFormat="1" x14ac:dyDescent="0.2">
      <c r="B271" s="147"/>
      <c r="D271" s="147"/>
      <c r="G271" s="147"/>
      <c r="H271" s="147"/>
      <c r="L271" s="149"/>
    </row>
    <row r="272" spans="2:12" s="148" customFormat="1" x14ac:dyDescent="0.2">
      <c r="B272" s="147"/>
      <c r="D272" s="147"/>
      <c r="G272" s="147"/>
      <c r="H272" s="147"/>
      <c r="L272" s="149"/>
    </row>
    <row r="273" spans="2:12" s="148" customFormat="1" x14ac:dyDescent="0.2">
      <c r="B273" s="147"/>
      <c r="D273" s="147"/>
      <c r="G273" s="147"/>
      <c r="H273" s="147"/>
      <c r="L273" s="149"/>
    </row>
    <row r="274" spans="2:12" s="148" customFormat="1" x14ac:dyDescent="0.2">
      <c r="B274" s="147"/>
      <c r="D274" s="147"/>
      <c r="G274" s="147"/>
      <c r="H274" s="147"/>
      <c r="L274" s="149"/>
    </row>
    <row r="275" spans="2:12" s="148" customFormat="1" x14ac:dyDescent="0.2">
      <c r="B275" s="147"/>
      <c r="D275" s="147"/>
      <c r="G275" s="147"/>
      <c r="H275" s="147"/>
      <c r="L275" s="149"/>
    </row>
    <row r="276" spans="2:12" s="148" customFormat="1" x14ac:dyDescent="0.2">
      <c r="B276" s="147"/>
      <c r="D276" s="147"/>
      <c r="G276" s="147"/>
      <c r="H276" s="147"/>
      <c r="L276" s="149"/>
    </row>
    <row r="277" spans="2:12" s="148" customFormat="1" x14ac:dyDescent="0.2">
      <c r="B277" s="147"/>
      <c r="D277" s="147"/>
      <c r="G277" s="147"/>
      <c r="H277" s="147"/>
      <c r="L277" s="149"/>
    </row>
    <row r="278" spans="2:12" s="148" customFormat="1" x14ac:dyDescent="0.2">
      <c r="B278" s="147"/>
      <c r="D278" s="147"/>
      <c r="G278" s="147"/>
      <c r="H278" s="147"/>
      <c r="L278" s="149"/>
    </row>
    <row r="279" spans="2:12" s="148" customFormat="1" x14ac:dyDescent="0.2">
      <c r="B279" s="147"/>
      <c r="D279" s="147"/>
      <c r="G279" s="147"/>
      <c r="H279" s="147"/>
      <c r="L279" s="149"/>
    </row>
    <row r="280" spans="2:12" s="148" customFormat="1" x14ac:dyDescent="0.2">
      <c r="B280" s="147"/>
      <c r="D280" s="147"/>
      <c r="G280" s="147"/>
      <c r="H280" s="147"/>
      <c r="L280" s="149"/>
    </row>
    <row r="281" spans="2:12" s="148" customFormat="1" x14ac:dyDescent="0.2">
      <c r="B281" s="147"/>
      <c r="D281" s="147"/>
      <c r="G281" s="147"/>
      <c r="H281" s="147"/>
      <c r="L281" s="149"/>
    </row>
    <row r="282" spans="2:12" s="148" customFormat="1" x14ac:dyDescent="0.2">
      <c r="B282" s="147"/>
      <c r="D282" s="147"/>
      <c r="G282" s="147"/>
      <c r="H282" s="147"/>
      <c r="L282" s="149"/>
    </row>
    <row r="283" spans="2:12" s="148" customFormat="1" x14ac:dyDescent="0.2">
      <c r="B283" s="147"/>
      <c r="D283" s="147"/>
      <c r="G283" s="147"/>
      <c r="H283" s="147"/>
      <c r="L283" s="149"/>
    </row>
    <row r="284" spans="2:12" s="148" customFormat="1" x14ac:dyDescent="0.2">
      <c r="B284" s="147"/>
      <c r="D284" s="147"/>
      <c r="G284" s="147"/>
      <c r="H284" s="147"/>
      <c r="L284" s="149"/>
    </row>
    <row r="285" spans="2:12" s="148" customFormat="1" x14ac:dyDescent="0.2">
      <c r="B285" s="147"/>
      <c r="D285" s="147"/>
      <c r="G285" s="147"/>
      <c r="H285" s="147"/>
      <c r="L285" s="149"/>
    </row>
    <row r="286" spans="2:12" s="148" customFormat="1" x14ac:dyDescent="0.2">
      <c r="B286" s="147"/>
      <c r="D286" s="147"/>
      <c r="G286" s="147"/>
      <c r="H286" s="147"/>
      <c r="L286" s="149"/>
    </row>
    <row r="287" spans="2:12" s="148" customFormat="1" x14ac:dyDescent="0.2">
      <c r="B287" s="147"/>
      <c r="D287" s="147"/>
      <c r="G287" s="147"/>
      <c r="H287" s="147"/>
      <c r="L287" s="149"/>
    </row>
    <row r="288" spans="2:12" s="148" customFormat="1" x14ac:dyDescent="0.2">
      <c r="B288" s="147"/>
      <c r="D288" s="147"/>
      <c r="G288" s="147"/>
      <c r="H288" s="147"/>
      <c r="L288" s="149"/>
    </row>
    <row r="289" spans="2:12" s="148" customFormat="1" x14ac:dyDescent="0.2">
      <c r="B289" s="147"/>
      <c r="D289" s="147"/>
      <c r="G289" s="147"/>
      <c r="H289" s="147"/>
      <c r="L289" s="149"/>
    </row>
    <row r="290" spans="2:12" s="148" customFormat="1" x14ac:dyDescent="0.2">
      <c r="B290" s="147"/>
      <c r="D290" s="147"/>
      <c r="G290" s="147"/>
      <c r="H290" s="147"/>
      <c r="L290" s="149"/>
    </row>
    <row r="291" spans="2:12" s="148" customFormat="1" x14ac:dyDescent="0.2">
      <c r="B291" s="147"/>
      <c r="D291" s="147"/>
      <c r="G291" s="147"/>
      <c r="H291" s="147"/>
      <c r="L291" s="149"/>
    </row>
    <row r="292" spans="2:12" s="148" customFormat="1" x14ac:dyDescent="0.2">
      <c r="B292" s="147"/>
      <c r="D292" s="147"/>
      <c r="G292" s="147"/>
      <c r="H292" s="147"/>
      <c r="L292" s="149"/>
    </row>
    <row r="293" spans="2:12" s="148" customFormat="1" x14ac:dyDescent="0.2">
      <c r="B293" s="147"/>
      <c r="D293" s="147"/>
      <c r="G293" s="147"/>
      <c r="H293" s="147"/>
      <c r="L293" s="149"/>
    </row>
    <row r="294" spans="2:12" s="148" customFormat="1" x14ac:dyDescent="0.2">
      <c r="B294" s="147"/>
      <c r="D294" s="147"/>
      <c r="G294" s="147"/>
      <c r="H294" s="147"/>
      <c r="L294" s="149"/>
    </row>
    <row r="295" spans="2:12" s="148" customFormat="1" x14ac:dyDescent="0.2">
      <c r="B295" s="147"/>
      <c r="D295" s="147"/>
      <c r="G295" s="147"/>
      <c r="H295" s="147"/>
      <c r="L295" s="149"/>
    </row>
    <row r="296" spans="2:12" s="148" customFormat="1" x14ac:dyDescent="0.2">
      <c r="B296" s="147"/>
      <c r="D296" s="147"/>
      <c r="G296" s="147"/>
      <c r="H296" s="147"/>
      <c r="L296" s="149"/>
    </row>
    <row r="297" spans="2:12" s="148" customFormat="1" x14ac:dyDescent="0.2">
      <c r="B297" s="147"/>
      <c r="D297" s="147"/>
      <c r="G297" s="147"/>
      <c r="H297" s="147"/>
      <c r="L297" s="149"/>
    </row>
    <row r="298" spans="2:12" s="148" customFormat="1" x14ac:dyDescent="0.2">
      <c r="B298" s="147"/>
      <c r="D298" s="147"/>
      <c r="G298" s="147"/>
      <c r="H298" s="147"/>
      <c r="L298" s="149"/>
    </row>
    <row r="299" spans="2:12" s="148" customFormat="1" x14ac:dyDescent="0.2">
      <c r="B299" s="147"/>
      <c r="D299" s="147"/>
      <c r="G299" s="147"/>
      <c r="H299" s="147"/>
      <c r="L299" s="149"/>
    </row>
    <row r="300" spans="2:12" s="148" customFormat="1" x14ac:dyDescent="0.2">
      <c r="B300" s="147"/>
      <c r="D300" s="147"/>
      <c r="G300" s="147"/>
      <c r="H300" s="147"/>
      <c r="L300" s="149"/>
    </row>
    <row r="301" spans="2:12" s="148" customFormat="1" x14ac:dyDescent="0.2">
      <c r="B301" s="147"/>
      <c r="D301" s="147"/>
      <c r="G301" s="147"/>
      <c r="H301" s="147"/>
      <c r="L301" s="149"/>
    </row>
    <row r="302" spans="2:12" s="148" customFormat="1" x14ac:dyDescent="0.2">
      <c r="B302" s="147"/>
      <c r="D302" s="147"/>
      <c r="G302" s="147"/>
      <c r="H302" s="147"/>
      <c r="L302" s="149"/>
    </row>
    <row r="303" spans="2:12" s="148" customFormat="1" x14ac:dyDescent="0.2">
      <c r="B303" s="147"/>
      <c r="D303" s="147"/>
      <c r="G303" s="147"/>
      <c r="H303" s="147"/>
      <c r="L303" s="149"/>
    </row>
    <row r="304" spans="2:12" s="148" customFormat="1" x14ac:dyDescent="0.2">
      <c r="B304" s="147"/>
      <c r="D304" s="147"/>
      <c r="G304" s="147"/>
      <c r="H304" s="147"/>
      <c r="L304" s="149"/>
    </row>
    <row r="305" spans="2:12" s="148" customFormat="1" x14ac:dyDescent="0.2">
      <c r="B305" s="147"/>
      <c r="D305" s="147"/>
      <c r="G305" s="147"/>
      <c r="H305" s="147"/>
      <c r="L305" s="149"/>
    </row>
    <row r="306" spans="2:12" s="148" customFormat="1" x14ac:dyDescent="0.2">
      <c r="B306" s="147"/>
      <c r="D306" s="147"/>
      <c r="G306" s="147"/>
      <c r="H306" s="147"/>
      <c r="L306" s="149"/>
    </row>
    <row r="307" spans="2:12" s="148" customFormat="1" x14ac:dyDescent="0.2">
      <c r="B307" s="147"/>
      <c r="D307" s="147"/>
      <c r="G307" s="147"/>
      <c r="H307" s="147"/>
      <c r="L307" s="149"/>
    </row>
    <row r="308" spans="2:12" s="148" customFormat="1" x14ac:dyDescent="0.2">
      <c r="B308" s="147"/>
      <c r="D308" s="147"/>
      <c r="G308" s="147"/>
      <c r="H308" s="147"/>
      <c r="L308" s="149"/>
    </row>
    <row r="309" spans="2:12" s="148" customFormat="1" x14ac:dyDescent="0.2">
      <c r="B309" s="147"/>
      <c r="D309" s="147"/>
      <c r="G309" s="147"/>
      <c r="H309" s="147"/>
      <c r="L309" s="149"/>
    </row>
    <row r="310" spans="2:12" s="148" customFormat="1" x14ac:dyDescent="0.2">
      <c r="B310" s="147"/>
      <c r="D310" s="147"/>
      <c r="G310" s="147"/>
      <c r="H310" s="147"/>
      <c r="L310" s="149"/>
    </row>
    <row r="311" spans="2:12" s="148" customFormat="1" x14ac:dyDescent="0.2">
      <c r="B311" s="147"/>
      <c r="D311" s="147"/>
      <c r="G311" s="147"/>
      <c r="H311" s="147"/>
      <c r="L311" s="149"/>
    </row>
    <row r="312" spans="2:12" s="148" customFormat="1" x14ac:dyDescent="0.2">
      <c r="B312" s="147"/>
      <c r="D312" s="147"/>
      <c r="G312" s="147"/>
      <c r="H312" s="147"/>
      <c r="L312" s="149"/>
    </row>
    <row r="313" spans="2:12" s="148" customFormat="1" x14ac:dyDescent="0.2">
      <c r="B313" s="147"/>
      <c r="D313" s="147"/>
      <c r="G313" s="147"/>
      <c r="H313" s="147"/>
      <c r="L313" s="149"/>
    </row>
    <row r="314" spans="2:12" s="148" customFormat="1" x14ac:dyDescent="0.2">
      <c r="B314" s="147"/>
      <c r="D314" s="147"/>
      <c r="G314" s="147"/>
      <c r="H314" s="147"/>
      <c r="L314" s="149"/>
    </row>
    <row r="315" spans="2:12" s="148" customFormat="1" x14ac:dyDescent="0.2">
      <c r="B315" s="147"/>
      <c r="D315" s="147"/>
      <c r="G315" s="147"/>
      <c r="H315" s="147"/>
      <c r="L315" s="149"/>
    </row>
    <row r="316" spans="2:12" s="148" customFormat="1" x14ac:dyDescent="0.2">
      <c r="B316" s="147"/>
      <c r="D316" s="147"/>
      <c r="G316" s="147"/>
      <c r="H316" s="147"/>
      <c r="L316" s="149"/>
    </row>
    <row r="317" spans="2:12" s="148" customFormat="1" x14ac:dyDescent="0.2">
      <c r="B317" s="147"/>
      <c r="D317" s="147"/>
      <c r="G317" s="147"/>
      <c r="H317" s="147"/>
      <c r="L317" s="149"/>
    </row>
    <row r="318" spans="2:12" s="148" customFormat="1" x14ac:dyDescent="0.2">
      <c r="B318" s="147"/>
      <c r="D318" s="147"/>
      <c r="G318" s="147"/>
      <c r="H318" s="147"/>
      <c r="L318" s="149"/>
    </row>
    <row r="319" spans="2:12" s="148" customFormat="1" x14ac:dyDescent="0.2">
      <c r="B319" s="147"/>
      <c r="D319" s="147"/>
      <c r="G319" s="147"/>
      <c r="H319" s="147"/>
      <c r="L319" s="149"/>
    </row>
    <row r="320" spans="2:12" s="148" customFormat="1" x14ac:dyDescent="0.2">
      <c r="B320" s="147"/>
      <c r="D320" s="147"/>
      <c r="G320" s="147"/>
      <c r="H320" s="147"/>
      <c r="L320" s="149"/>
    </row>
    <row r="321" spans="2:12" s="148" customFormat="1" x14ac:dyDescent="0.2">
      <c r="B321" s="147"/>
      <c r="D321" s="147"/>
      <c r="G321" s="147"/>
      <c r="H321" s="147"/>
      <c r="L321" s="149"/>
    </row>
    <row r="322" spans="2:12" s="148" customFormat="1" x14ac:dyDescent="0.2">
      <c r="B322" s="147"/>
      <c r="D322" s="147"/>
      <c r="G322" s="147"/>
      <c r="H322" s="147"/>
      <c r="L322" s="149"/>
    </row>
    <row r="323" spans="2:12" s="148" customFormat="1" x14ac:dyDescent="0.2">
      <c r="B323" s="147"/>
      <c r="D323" s="147"/>
      <c r="G323" s="147"/>
      <c r="H323" s="147"/>
      <c r="L323" s="149"/>
    </row>
    <row r="324" spans="2:12" s="148" customFormat="1" x14ac:dyDescent="0.2">
      <c r="B324" s="147"/>
      <c r="D324" s="147"/>
      <c r="G324" s="147"/>
      <c r="H324" s="147"/>
      <c r="L324" s="149"/>
    </row>
    <row r="325" spans="2:12" s="148" customFormat="1" x14ac:dyDescent="0.2">
      <c r="B325" s="147"/>
      <c r="D325" s="147"/>
      <c r="G325" s="147"/>
      <c r="H325" s="147"/>
      <c r="L325" s="149"/>
    </row>
    <row r="326" spans="2:12" s="148" customFormat="1" x14ac:dyDescent="0.2">
      <c r="B326" s="147"/>
      <c r="D326" s="147"/>
      <c r="G326" s="147"/>
      <c r="H326" s="147"/>
      <c r="L326" s="149"/>
    </row>
    <row r="327" spans="2:12" s="148" customFormat="1" x14ac:dyDescent="0.2">
      <c r="B327" s="147"/>
      <c r="D327" s="147"/>
      <c r="G327" s="147"/>
      <c r="H327" s="147"/>
      <c r="L327" s="149"/>
    </row>
    <row r="328" spans="2:12" s="148" customFormat="1" x14ac:dyDescent="0.2">
      <c r="B328" s="147"/>
      <c r="D328" s="147"/>
      <c r="G328" s="147"/>
      <c r="H328" s="147"/>
      <c r="L328" s="149"/>
    </row>
    <row r="329" spans="2:12" s="148" customFormat="1" x14ac:dyDescent="0.2">
      <c r="B329" s="147"/>
      <c r="D329" s="147"/>
      <c r="G329" s="147"/>
      <c r="H329" s="147"/>
      <c r="L329" s="149"/>
    </row>
    <row r="330" spans="2:12" s="148" customFormat="1" x14ac:dyDescent="0.2">
      <c r="B330" s="147"/>
      <c r="D330" s="147"/>
      <c r="G330" s="147"/>
      <c r="H330" s="147"/>
      <c r="L330" s="149"/>
    </row>
    <row r="331" spans="2:12" s="148" customFormat="1" x14ac:dyDescent="0.2">
      <c r="B331" s="147"/>
      <c r="D331" s="147"/>
      <c r="G331" s="147"/>
      <c r="H331" s="147"/>
      <c r="L331" s="149"/>
    </row>
    <row r="332" spans="2:12" s="148" customFormat="1" x14ac:dyDescent="0.2">
      <c r="B332" s="147"/>
      <c r="D332" s="147"/>
      <c r="G332" s="147"/>
      <c r="H332" s="147"/>
      <c r="L332" s="149"/>
    </row>
    <row r="333" spans="2:12" s="148" customFormat="1" x14ac:dyDescent="0.2">
      <c r="B333" s="147"/>
      <c r="D333" s="147"/>
      <c r="G333" s="147"/>
      <c r="H333" s="147"/>
      <c r="L333" s="149"/>
    </row>
    <row r="334" spans="2:12" s="148" customFormat="1" x14ac:dyDescent="0.2">
      <c r="B334" s="147"/>
      <c r="D334" s="147"/>
      <c r="G334" s="147"/>
      <c r="H334" s="147"/>
      <c r="L334" s="149"/>
    </row>
    <row r="335" spans="2:12" s="148" customFormat="1" x14ac:dyDescent="0.2">
      <c r="B335" s="147"/>
      <c r="D335" s="147"/>
      <c r="G335" s="147"/>
      <c r="H335" s="147"/>
      <c r="L335" s="149"/>
    </row>
    <row r="336" spans="2:12" s="148" customFormat="1" x14ac:dyDescent="0.2">
      <c r="B336" s="147"/>
      <c r="D336" s="147"/>
      <c r="G336" s="147"/>
      <c r="H336" s="147"/>
      <c r="L336" s="149"/>
    </row>
    <row r="337" spans="2:12" s="148" customFormat="1" x14ac:dyDescent="0.2">
      <c r="B337" s="147"/>
      <c r="D337" s="147"/>
      <c r="G337" s="147"/>
      <c r="H337" s="147"/>
      <c r="L337" s="149"/>
    </row>
    <row r="338" spans="2:12" s="148" customFormat="1" x14ac:dyDescent="0.2">
      <c r="B338" s="147"/>
      <c r="D338" s="147"/>
      <c r="G338" s="147"/>
      <c r="H338" s="147"/>
      <c r="L338" s="149"/>
    </row>
    <row r="339" spans="2:12" s="148" customFormat="1" x14ac:dyDescent="0.2">
      <c r="B339" s="147"/>
      <c r="D339" s="147"/>
      <c r="G339" s="147"/>
      <c r="H339" s="147"/>
      <c r="L339" s="149"/>
    </row>
    <row r="340" spans="2:12" s="148" customFormat="1" x14ac:dyDescent="0.2">
      <c r="B340" s="147"/>
      <c r="D340" s="147"/>
      <c r="G340" s="147"/>
      <c r="H340" s="147"/>
      <c r="L340" s="149"/>
    </row>
    <row r="341" spans="2:12" s="148" customFormat="1" x14ac:dyDescent="0.2">
      <c r="B341" s="147"/>
      <c r="D341" s="147"/>
      <c r="G341" s="147"/>
      <c r="H341" s="147"/>
      <c r="L341" s="149"/>
    </row>
    <row r="342" spans="2:12" s="148" customFormat="1" x14ac:dyDescent="0.2">
      <c r="B342" s="147"/>
      <c r="D342" s="147"/>
      <c r="G342" s="147"/>
      <c r="H342" s="147"/>
      <c r="L342" s="149"/>
    </row>
    <row r="343" spans="2:12" s="148" customFormat="1" x14ac:dyDescent="0.2">
      <c r="B343" s="147"/>
      <c r="D343" s="147"/>
      <c r="G343" s="147"/>
      <c r="H343" s="147"/>
      <c r="L343" s="149"/>
    </row>
    <row r="344" spans="2:12" s="148" customFormat="1" x14ac:dyDescent="0.2">
      <c r="B344" s="147"/>
      <c r="D344" s="147"/>
      <c r="G344" s="147"/>
      <c r="H344" s="147"/>
      <c r="L344" s="149"/>
    </row>
    <row r="345" spans="2:12" s="148" customFormat="1" x14ac:dyDescent="0.2">
      <c r="B345" s="147"/>
      <c r="D345" s="147"/>
      <c r="G345" s="147"/>
      <c r="H345" s="147"/>
      <c r="L345" s="149"/>
    </row>
    <row r="346" spans="2:12" s="148" customFormat="1" x14ac:dyDescent="0.2">
      <c r="B346" s="147"/>
      <c r="D346" s="147"/>
      <c r="G346" s="147"/>
      <c r="H346" s="147"/>
      <c r="L346" s="149"/>
    </row>
    <row r="347" spans="2:12" s="148" customFormat="1" x14ac:dyDescent="0.2">
      <c r="B347" s="147"/>
      <c r="D347" s="147"/>
      <c r="G347" s="147"/>
      <c r="H347" s="147"/>
      <c r="L347" s="149"/>
    </row>
    <row r="348" spans="2:12" s="148" customFormat="1" x14ac:dyDescent="0.2">
      <c r="B348" s="147"/>
      <c r="D348" s="147"/>
      <c r="G348" s="147"/>
      <c r="H348" s="147"/>
      <c r="L348" s="149"/>
    </row>
    <row r="349" spans="2:12" s="148" customFormat="1" x14ac:dyDescent="0.2">
      <c r="B349" s="147"/>
      <c r="D349" s="147"/>
      <c r="G349" s="147"/>
      <c r="H349" s="147"/>
      <c r="L349" s="149"/>
    </row>
    <row r="350" spans="2:12" s="148" customFormat="1" x14ac:dyDescent="0.2">
      <c r="B350" s="147"/>
      <c r="D350" s="147"/>
      <c r="G350" s="147"/>
      <c r="H350" s="147"/>
      <c r="L350" s="149"/>
    </row>
    <row r="351" spans="2:12" s="148" customFormat="1" x14ac:dyDescent="0.2">
      <c r="B351" s="147"/>
      <c r="D351" s="147"/>
      <c r="G351" s="147"/>
      <c r="H351" s="147"/>
      <c r="L351" s="149"/>
    </row>
    <row r="352" spans="2:12" s="148" customFormat="1" x14ac:dyDescent="0.2">
      <c r="B352" s="147"/>
      <c r="D352" s="147"/>
      <c r="G352" s="147"/>
      <c r="H352" s="147"/>
      <c r="L352" s="149"/>
    </row>
    <row r="353" spans="2:12" s="148" customFormat="1" x14ac:dyDescent="0.2">
      <c r="B353" s="147"/>
      <c r="D353" s="147"/>
      <c r="G353" s="147"/>
      <c r="H353" s="147"/>
      <c r="L353" s="149"/>
    </row>
    <row r="354" spans="2:12" s="148" customFormat="1" x14ac:dyDescent="0.2">
      <c r="B354" s="147"/>
      <c r="D354" s="147"/>
      <c r="G354" s="147"/>
      <c r="H354" s="147"/>
      <c r="L354" s="149"/>
    </row>
    <row r="355" spans="2:12" s="148" customFormat="1" x14ac:dyDescent="0.2">
      <c r="B355" s="147"/>
      <c r="D355" s="147"/>
      <c r="G355" s="147"/>
      <c r="H355" s="147"/>
      <c r="L355" s="149"/>
    </row>
    <row r="356" spans="2:12" s="148" customFormat="1" x14ac:dyDescent="0.2">
      <c r="B356" s="147"/>
      <c r="D356" s="147"/>
      <c r="G356" s="147"/>
      <c r="H356" s="147"/>
      <c r="L356" s="149"/>
    </row>
    <row r="357" spans="2:12" s="148" customFormat="1" x14ac:dyDescent="0.2">
      <c r="B357" s="147"/>
      <c r="D357" s="147"/>
      <c r="G357" s="147"/>
      <c r="H357" s="147"/>
      <c r="L357" s="149"/>
    </row>
    <row r="358" spans="2:12" s="148" customFormat="1" x14ac:dyDescent="0.2">
      <c r="B358" s="147"/>
      <c r="D358" s="147"/>
      <c r="G358" s="147"/>
      <c r="H358" s="147"/>
      <c r="L358" s="149"/>
    </row>
    <row r="359" spans="2:12" s="148" customFormat="1" x14ac:dyDescent="0.2">
      <c r="B359" s="147"/>
      <c r="D359" s="147"/>
      <c r="G359" s="147"/>
      <c r="H359" s="147"/>
      <c r="L359" s="149"/>
    </row>
    <row r="360" spans="2:12" s="148" customFormat="1" x14ac:dyDescent="0.2">
      <c r="B360" s="147"/>
      <c r="D360" s="147"/>
      <c r="G360" s="147"/>
      <c r="H360" s="147"/>
      <c r="L360" s="149"/>
    </row>
    <row r="361" spans="2:12" s="148" customFormat="1" x14ac:dyDescent="0.2">
      <c r="B361" s="147"/>
      <c r="D361" s="147"/>
      <c r="G361" s="147"/>
      <c r="H361" s="147"/>
      <c r="L361" s="149"/>
    </row>
    <row r="362" spans="2:12" s="148" customFormat="1" x14ac:dyDescent="0.2">
      <c r="B362" s="147"/>
      <c r="D362" s="147"/>
      <c r="G362" s="147"/>
      <c r="H362" s="147"/>
      <c r="L362" s="149"/>
    </row>
    <row r="363" spans="2:12" s="148" customFormat="1" x14ac:dyDescent="0.2">
      <c r="B363" s="147"/>
      <c r="D363" s="147"/>
      <c r="G363" s="147"/>
      <c r="H363" s="147"/>
      <c r="L363" s="149"/>
    </row>
    <row r="364" spans="2:12" s="148" customFormat="1" x14ac:dyDescent="0.2">
      <c r="B364" s="147"/>
      <c r="D364" s="147"/>
      <c r="G364" s="147"/>
      <c r="H364" s="147"/>
      <c r="L364" s="149"/>
    </row>
    <row r="365" spans="2:12" s="148" customFormat="1" x14ac:dyDescent="0.2">
      <c r="B365" s="147"/>
      <c r="D365" s="147"/>
      <c r="G365" s="147"/>
      <c r="H365" s="147"/>
      <c r="L365" s="149"/>
    </row>
    <row r="366" spans="2:12" s="148" customFormat="1" x14ac:dyDescent="0.2">
      <c r="B366" s="147"/>
      <c r="D366" s="147"/>
      <c r="G366" s="147"/>
      <c r="H366" s="147"/>
      <c r="L366" s="149"/>
    </row>
    <row r="367" spans="2:12" s="148" customFormat="1" x14ac:dyDescent="0.2">
      <c r="B367" s="147"/>
      <c r="D367" s="147"/>
      <c r="G367" s="147"/>
      <c r="H367" s="147"/>
      <c r="L367" s="149"/>
    </row>
    <row r="368" spans="2:12" s="148" customFormat="1" x14ac:dyDescent="0.2">
      <c r="B368" s="147"/>
      <c r="D368" s="147"/>
      <c r="G368" s="147"/>
      <c r="H368" s="147"/>
      <c r="L368" s="149"/>
    </row>
    <row r="369" spans="2:12" s="148" customFormat="1" x14ac:dyDescent="0.2">
      <c r="B369" s="147"/>
      <c r="D369" s="147"/>
      <c r="G369" s="147"/>
      <c r="H369" s="147"/>
      <c r="L369" s="149"/>
    </row>
    <row r="370" spans="2:12" s="148" customFormat="1" x14ac:dyDescent="0.2">
      <c r="B370" s="147"/>
      <c r="D370" s="147"/>
      <c r="G370" s="147"/>
      <c r="H370" s="147"/>
      <c r="L370" s="149"/>
    </row>
    <row r="371" spans="2:12" s="148" customFormat="1" x14ac:dyDescent="0.2">
      <c r="B371" s="147"/>
      <c r="D371" s="147"/>
      <c r="G371" s="147"/>
      <c r="H371" s="147"/>
      <c r="L371" s="149"/>
    </row>
    <row r="372" spans="2:12" s="148" customFormat="1" x14ac:dyDescent="0.2">
      <c r="B372" s="147"/>
      <c r="D372" s="147"/>
      <c r="G372" s="147"/>
      <c r="H372" s="147"/>
      <c r="L372" s="149"/>
    </row>
    <row r="373" spans="2:12" s="148" customFormat="1" x14ac:dyDescent="0.2">
      <c r="B373" s="147"/>
      <c r="D373" s="147"/>
      <c r="G373" s="147"/>
      <c r="H373" s="147"/>
      <c r="L373" s="149"/>
    </row>
    <row r="374" spans="2:12" s="148" customFormat="1" x14ac:dyDescent="0.2">
      <c r="B374" s="147"/>
      <c r="D374" s="147"/>
      <c r="G374" s="147"/>
      <c r="H374" s="147"/>
      <c r="L374" s="149"/>
    </row>
    <row r="375" spans="2:12" s="148" customFormat="1" x14ac:dyDescent="0.2">
      <c r="B375" s="147"/>
      <c r="D375" s="147"/>
      <c r="G375" s="147"/>
      <c r="H375" s="147"/>
      <c r="L375" s="149"/>
    </row>
    <row r="376" spans="2:12" s="148" customFormat="1" x14ac:dyDescent="0.2">
      <c r="B376" s="147"/>
      <c r="D376" s="147"/>
      <c r="G376" s="147"/>
      <c r="H376" s="147"/>
      <c r="L376" s="149"/>
    </row>
    <row r="377" spans="2:12" s="148" customFormat="1" x14ac:dyDescent="0.2">
      <c r="B377" s="147"/>
      <c r="D377" s="147"/>
      <c r="G377" s="147"/>
      <c r="H377" s="147"/>
      <c r="L377" s="149"/>
    </row>
    <row r="378" spans="2:12" s="148" customFormat="1" x14ac:dyDescent="0.2">
      <c r="B378" s="147"/>
      <c r="D378" s="147"/>
      <c r="G378" s="147"/>
      <c r="H378" s="147"/>
      <c r="L378" s="149"/>
    </row>
    <row r="379" spans="2:12" s="148" customFormat="1" x14ac:dyDescent="0.2">
      <c r="B379" s="147"/>
      <c r="D379" s="147"/>
      <c r="G379" s="147"/>
      <c r="H379" s="147"/>
      <c r="L379" s="149"/>
    </row>
    <row r="380" spans="2:12" s="148" customFormat="1" x14ac:dyDescent="0.2">
      <c r="B380" s="147"/>
      <c r="D380" s="147"/>
      <c r="G380" s="147"/>
      <c r="H380" s="147"/>
      <c r="L380" s="149"/>
    </row>
    <row r="381" spans="2:12" s="148" customFormat="1" x14ac:dyDescent="0.2">
      <c r="B381" s="147"/>
      <c r="D381" s="147"/>
      <c r="G381" s="147"/>
      <c r="H381" s="147"/>
      <c r="L381" s="149"/>
    </row>
    <row r="382" spans="2:12" s="148" customFormat="1" x14ac:dyDescent="0.2">
      <c r="B382" s="147"/>
      <c r="D382" s="147"/>
      <c r="G382" s="147"/>
      <c r="H382" s="147"/>
      <c r="L382" s="149"/>
    </row>
    <row r="383" spans="2:12" s="148" customFormat="1" x14ac:dyDescent="0.2">
      <c r="B383" s="147"/>
      <c r="D383" s="147"/>
      <c r="G383" s="147"/>
      <c r="H383" s="147"/>
      <c r="L383" s="149"/>
    </row>
    <row r="384" spans="2:12" s="148" customFormat="1" x14ac:dyDescent="0.2">
      <c r="B384" s="147"/>
      <c r="D384" s="147"/>
      <c r="G384" s="147"/>
      <c r="H384" s="147"/>
      <c r="L384" s="149"/>
    </row>
    <row r="385" spans="2:12" s="148" customFormat="1" x14ac:dyDescent="0.2">
      <c r="B385" s="147"/>
      <c r="D385" s="147"/>
      <c r="G385" s="147"/>
      <c r="H385" s="147"/>
      <c r="L385" s="149"/>
    </row>
    <row r="386" spans="2:12" s="148" customFormat="1" x14ac:dyDescent="0.2">
      <c r="B386" s="147"/>
      <c r="D386" s="147"/>
      <c r="G386" s="147"/>
      <c r="H386" s="147"/>
      <c r="L386" s="149"/>
    </row>
    <row r="387" spans="2:12" s="148" customFormat="1" x14ac:dyDescent="0.2">
      <c r="B387" s="147"/>
      <c r="D387" s="147"/>
      <c r="G387" s="147"/>
      <c r="H387" s="147"/>
      <c r="L387" s="149"/>
    </row>
    <row r="388" spans="2:12" s="148" customFormat="1" x14ac:dyDescent="0.2">
      <c r="B388" s="147"/>
      <c r="D388" s="147"/>
      <c r="G388" s="147"/>
      <c r="H388" s="147"/>
      <c r="L388" s="149"/>
    </row>
    <row r="389" spans="2:12" s="148" customFormat="1" x14ac:dyDescent="0.2">
      <c r="B389" s="147"/>
      <c r="D389" s="147"/>
      <c r="G389" s="147"/>
      <c r="H389" s="147"/>
      <c r="L389" s="149"/>
    </row>
    <row r="390" spans="2:12" s="148" customFormat="1" x14ac:dyDescent="0.2">
      <c r="B390" s="147"/>
      <c r="D390" s="147"/>
      <c r="G390" s="147"/>
      <c r="H390" s="147"/>
      <c r="L390" s="149"/>
    </row>
    <row r="391" spans="2:12" s="148" customFormat="1" x14ac:dyDescent="0.2">
      <c r="B391" s="147"/>
      <c r="D391" s="147"/>
      <c r="G391" s="147"/>
      <c r="H391" s="147"/>
      <c r="L391" s="149"/>
    </row>
    <row r="392" spans="2:12" s="148" customFormat="1" x14ac:dyDescent="0.2">
      <c r="B392" s="147"/>
      <c r="D392" s="147"/>
      <c r="G392" s="147"/>
      <c r="H392" s="147"/>
      <c r="L392" s="149"/>
    </row>
    <row r="393" spans="2:12" s="148" customFormat="1" x14ac:dyDescent="0.2">
      <c r="B393" s="147"/>
      <c r="D393" s="147"/>
      <c r="G393" s="147"/>
      <c r="H393" s="147"/>
      <c r="L393" s="149"/>
    </row>
    <row r="394" spans="2:12" s="148" customFormat="1" x14ac:dyDescent="0.2">
      <c r="B394" s="147"/>
      <c r="D394" s="147"/>
      <c r="G394" s="147"/>
      <c r="H394" s="147"/>
      <c r="L394" s="149"/>
    </row>
    <row r="395" spans="2:12" s="148" customFormat="1" x14ac:dyDescent="0.2">
      <c r="B395" s="147"/>
      <c r="D395" s="147"/>
      <c r="G395" s="147"/>
      <c r="H395" s="147"/>
      <c r="L395" s="149"/>
    </row>
    <row r="396" spans="2:12" s="148" customFormat="1" x14ac:dyDescent="0.2">
      <c r="B396" s="147"/>
      <c r="D396" s="147"/>
      <c r="G396" s="147"/>
      <c r="H396" s="147"/>
      <c r="L396" s="149"/>
    </row>
    <row r="397" spans="2:12" s="148" customFormat="1" x14ac:dyDescent="0.2">
      <c r="B397" s="147"/>
      <c r="D397" s="147"/>
      <c r="G397" s="147"/>
      <c r="H397" s="147"/>
      <c r="L397" s="149"/>
    </row>
    <row r="398" spans="2:12" s="148" customFormat="1" x14ac:dyDescent="0.2">
      <c r="B398" s="147"/>
      <c r="D398" s="147"/>
      <c r="G398" s="147"/>
      <c r="H398" s="147"/>
      <c r="L398" s="149"/>
    </row>
    <row r="399" spans="2:12" s="148" customFormat="1" x14ac:dyDescent="0.2">
      <c r="B399" s="147"/>
      <c r="D399" s="147"/>
      <c r="G399" s="147"/>
      <c r="H399" s="147"/>
      <c r="L399" s="149"/>
    </row>
    <row r="400" spans="2:12" s="148" customFormat="1" x14ac:dyDescent="0.2">
      <c r="B400" s="147"/>
      <c r="D400" s="147"/>
      <c r="G400" s="147"/>
      <c r="H400" s="147"/>
      <c r="L400" s="149"/>
    </row>
    <row r="401" spans="2:12" s="148" customFormat="1" x14ac:dyDescent="0.2">
      <c r="B401" s="147"/>
      <c r="D401" s="147"/>
      <c r="G401" s="147"/>
      <c r="H401" s="147"/>
      <c r="L401" s="149"/>
    </row>
    <row r="402" spans="2:12" s="148" customFormat="1" x14ac:dyDescent="0.2">
      <c r="B402" s="147"/>
      <c r="D402" s="147"/>
      <c r="G402" s="147"/>
      <c r="H402" s="147"/>
      <c r="L402" s="149"/>
    </row>
    <row r="403" spans="2:12" s="148" customFormat="1" x14ac:dyDescent="0.2">
      <c r="B403" s="147"/>
      <c r="D403" s="147"/>
      <c r="G403" s="147"/>
      <c r="H403" s="147"/>
      <c r="L403" s="149"/>
    </row>
    <row r="404" spans="2:12" s="148" customFormat="1" x14ac:dyDescent="0.2">
      <c r="B404" s="147"/>
      <c r="D404" s="147"/>
      <c r="G404" s="147"/>
      <c r="H404" s="147"/>
      <c r="L404" s="149"/>
    </row>
    <row r="405" spans="2:12" s="148" customFormat="1" x14ac:dyDescent="0.2">
      <c r="B405" s="147"/>
      <c r="D405" s="147"/>
      <c r="G405" s="147"/>
      <c r="H405" s="147"/>
      <c r="L405" s="149"/>
    </row>
    <row r="406" spans="2:12" s="148" customFormat="1" x14ac:dyDescent="0.2">
      <c r="B406" s="147"/>
      <c r="D406" s="147"/>
      <c r="G406" s="147"/>
      <c r="H406" s="147"/>
      <c r="L406" s="149"/>
    </row>
    <row r="407" spans="2:12" s="148" customFormat="1" x14ac:dyDescent="0.2">
      <c r="B407" s="147"/>
      <c r="D407" s="147"/>
      <c r="G407" s="147"/>
      <c r="H407" s="147"/>
      <c r="L407" s="149"/>
    </row>
    <row r="408" spans="2:12" s="148" customFormat="1" x14ac:dyDescent="0.2">
      <c r="B408" s="147"/>
      <c r="D408" s="147"/>
      <c r="G408" s="147"/>
      <c r="H408" s="147"/>
      <c r="L408" s="149"/>
    </row>
    <row r="409" spans="2:12" s="148" customFormat="1" x14ac:dyDescent="0.2">
      <c r="B409" s="147"/>
      <c r="D409" s="147"/>
      <c r="G409" s="147"/>
      <c r="H409" s="147"/>
      <c r="L409" s="149"/>
    </row>
    <row r="410" spans="2:12" s="148" customFormat="1" x14ac:dyDescent="0.2">
      <c r="B410" s="147"/>
      <c r="D410" s="147"/>
      <c r="G410" s="147"/>
      <c r="H410" s="147"/>
      <c r="L410" s="149"/>
    </row>
    <row r="411" spans="2:12" s="148" customFormat="1" x14ac:dyDescent="0.2">
      <c r="B411" s="147"/>
      <c r="D411" s="147"/>
      <c r="G411" s="147"/>
      <c r="H411" s="147"/>
      <c r="L411" s="149"/>
    </row>
    <row r="412" spans="2:12" s="148" customFormat="1" x14ac:dyDescent="0.2">
      <c r="B412" s="147"/>
      <c r="D412" s="147"/>
      <c r="G412" s="147"/>
      <c r="H412" s="147"/>
      <c r="L412" s="149"/>
    </row>
    <row r="413" spans="2:12" s="148" customFormat="1" x14ac:dyDescent="0.2">
      <c r="B413" s="147"/>
      <c r="D413" s="147"/>
      <c r="G413" s="147"/>
      <c r="H413" s="147"/>
      <c r="L413" s="149"/>
    </row>
    <row r="414" spans="2:12" s="148" customFormat="1" x14ac:dyDescent="0.2">
      <c r="B414" s="147"/>
      <c r="D414" s="147"/>
      <c r="G414" s="147"/>
      <c r="H414" s="147"/>
      <c r="L414" s="149"/>
    </row>
    <row r="415" spans="2:12" s="148" customFormat="1" x14ac:dyDescent="0.2">
      <c r="B415" s="147"/>
      <c r="D415" s="147"/>
      <c r="G415" s="147"/>
      <c r="H415" s="147"/>
      <c r="L415" s="149"/>
    </row>
    <row r="416" spans="2:12" s="148" customFormat="1" x14ac:dyDescent="0.2">
      <c r="B416" s="147"/>
      <c r="D416" s="147"/>
      <c r="G416" s="147"/>
      <c r="H416" s="147"/>
      <c r="L416" s="149"/>
    </row>
    <row r="417" spans="2:12" s="148" customFormat="1" x14ac:dyDescent="0.2">
      <c r="B417" s="147"/>
      <c r="D417" s="147"/>
      <c r="G417" s="147"/>
      <c r="H417" s="147"/>
      <c r="L417" s="149"/>
    </row>
    <row r="418" spans="2:12" s="148" customFormat="1" x14ac:dyDescent="0.2">
      <c r="B418" s="147"/>
      <c r="D418" s="147"/>
      <c r="G418" s="147"/>
      <c r="H418" s="147"/>
      <c r="L418" s="149"/>
    </row>
    <row r="419" spans="2:12" s="148" customFormat="1" x14ac:dyDescent="0.2">
      <c r="B419" s="147"/>
      <c r="D419" s="147"/>
      <c r="G419" s="147"/>
      <c r="H419" s="147"/>
      <c r="L419" s="149"/>
    </row>
    <row r="420" spans="2:12" s="148" customFormat="1" x14ac:dyDescent="0.2">
      <c r="B420" s="147"/>
      <c r="D420" s="147"/>
      <c r="G420" s="147"/>
      <c r="H420" s="147"/>
      <c r="L420" s="149"/>
    </row>
    <row r="421" spans="2:12" s="148" customFormat="1" x14ac:dyDescent="0.2">
      <c r="B421" s="147"/>
      <c r="D421" s="147"/>
      <c r="G421" s="147"/>
      <c r="H421" s="147"/>
      <c r="L421" s="149"/>
    </row>
    <row r="422" spans="2:12" s="148" customFormat="1" x14ac:dyDescent="0.2">
      <c r="B422" s="147"/>
      <c r="D422" s="147"/>
      <c r="G422" s="147"/>
      <c r="H422" s="147"/>
      <c r="L422" s="149"/>
    </row>
    <row r="423" spans="2:12" s="148" customFormat="1" x14ac:dyDescent="0.2">
      <c r="B423" s="147"/>
      <c r="D423" s="147"/>
      <c r="G423" s="147"/>
      <c r="H423" s="147"/>
      <c r="L423" s="149"/>
    </row>
    <row r="424" spans="2:12" s="148" customFormat="1" x14ac:dyDescent="0.2">
      <c r="B424" s="147"/>
      <c r="D424" s="147"/>
      <c r="G424" s="147"/>
      <c r="H424" s="147"/>
      <c r="L424" s="149"/>
    </row>
    <row r="425" spans="2:12" s="148" customFormat="1" x14ac:dyDescent="0.2">
      <c r="B425" s="147"/>
      <c r="D425" s="147"/>
      <c r="G425" s="147"/>
      <c r="H425" s="147"/>
      <c r="L425" s="149"/>
    </row>
    <row r="426" spans="2:12" s="148" customFormat="1" x14ac:dyDescent="0.2">
      <c r="B426" s="147"/>
      <c r="D426" s="147"/>
      <c r="G426" s="147"/>
      <c r="H426" s="147"/>
      <c r="L426" s="149"/>
    </row>
    <row r="427" spans="2:12" s="148" customFormat="1" x14ac:dyDescent="0.2">
      <c r="B427" s="147"/>
      <c r="D427" s="147"/>
      <c r="G427" s="147"/>
      <c r="H427" s="147"/>
      <c r="L427" s="149"/>
    </row>
    <row r="428" spans="2:12" s="148" customFormat="1" x14ac:dyDescent="0.2">
      <c r="B428" s="147"/>
      <c r="D428" s="147"/>
      <c r="G428" s="147"/>
      <c r="H428" s="147"/>
      <c r="L428" s="149"/>
    </row>
    <row r="429" spans="2:12" s="148" customFormat="1" x14ac:dyDescent="0.2">
      <c r="B429" s="147"/>
      <c r="D429" s="147"/>
      <c r="G429" s="147"/>
      <c r="H429" s="147"/>
      <c r="L429" s="149"/>
    </row>
    <row r="430" spans="2:12" s="148" customFormat="1" x14ac:dyDescent="0.2">
      <c r="B430" s="147"/>
      <c r="D430" s="147"/>
      <c r="G430" s="147"/>
      <c r="H430" s="147"/>
      <c r="L430" s="149"/>
    </row>
    <row r="431" spans="2:12" s="148" customFormat="1" x14ac:dyDescent="0.2">
      <c r="B431" s="147"/>
      <c r="D431" s="147"/>
      <c r="G431" s="147"/>
      <c r="H431" s="147"/>
      <c r="L431" s="149"/>
    </row>
    <row r="432" spans="2:12" s="148" customFormat="1" x14ac:dyDescent="0.2">
      <c r="B432" s="147"/>
      <c r="D432" s="147"/>
      <c r="G432" s="147"/>
      <c r="H432" s="147"/>
      <c r="L432" s="149"/>
    </row>
    <row r="433" spans="2:12" s="148" customFormat="1" x14ac:dyDescent="0.2">
      <c r="B433" s="147"/>
      <c r="D433" s="147"/>
      <c r="G433" s="147"/>
      <c r="H433" s="147"/>
      <c r="L433" s="149"/>
    </row>
    <row r="434" spans="2:12" s="148" customFormat="1" x14ac:dyDescent="0.2">
      <c r="B434" s="147"/>
      <c r="D434" s="147"/>
      <c r="G434" s="147"/>
      <c r="H434" s="147"/>
      <c r="L434" s="149"/>
    </row>
    <row r="435" spans="2:12" s="148" customFormat="1" x14ac:dyDescent="0.2">
      <c r="B435" s="147"/>
      <c r="D435" s="147"/>
      <c r="G435" s="147"/>
      <c r="H435" s="147"/>
      <c r="L435" s="149"/>
    </row>
    <row r="436" spans="2:12" s="148" customFormat="1" x14ac:dyDescent="0.2">
      <c r="B436" s="147"/>
      <c r="D436" s="147"/>
      <c r="G436" s="147"/>
      <c r="H436" s="147"/>
      <c r="L436" s="149"/>
    </row>
    <row r="437" spans="2:12" s="148" customFormat="1" x14ac:dyDescent="0.2">
      <c r="B437" s="147"/>
      <c r="D437" s="147"/>
      <c r="G437" s="147"/>
      <c r="H437" s="147"/>
      <c r="L437" s="149"/>
    </row>
    <row r="438" spans="2:12" s="148" customFormat="1" x14ac:dyDescent="0.2">
      <c r="B438" s="147"/>
      <c r="D438" s="147"/>
      <c r="G438" s="147"/>
      <c r="H438" s="147"/>
      <c r="L438" s="149"/>
    </row>
    <row r="439" spans="2:12" s="148" customFormat="1" x14ac:dyDescent="0.2">
      <c r="B439" s="147"/>
      <c r="D439" s="147"/>
      <c r="G439" s="147"/>
      <c r="H439" s="147"/>
      <c r="L439" s="149"/>
    </row>
    <row r="440" spans="2:12" s="148" customFormat="1" x14ac:dyDescent="0.2">
      <c r="B440" s="147"/>
      <c r="D440" s="147"/>
      <c r="G440" s="147"/>
      <c r="H440" s="147"/>
      <c r="L440" s="149"/>
    </row>
    <row r="441" spans="2:12" s="148" customFormat="1" x14ac:dyDescent="0.2">
      <c r="B441" s="147"/>
      <c r="D441" s="147"/>
      <c r="G441" s="147"/>
      <c r="H441" s="147"/>
      <c r="L441" s="149"/>
    </row>
    <row r="442" spans="2:12" s="148" customFormat="1" x14ac:dyDescent="0.2">
      <c r="B442" s="147"/>
      <c r="D442" s="147"/>
      <c r="G442" s="147"/>
      <c r="H442" s="147"/>
      <c r="L442" s="149"/>
    </row>
    <row r="443" spans="2:12" s="148" customFormat="1" x14ac:dyDescent="0.2">
      <c r="B443" s="147"/>
      <c r="D443" s="147"/>
      <c r="G443" s="147"/>
      <c r="H443" s="147"/>
      <c r="L443" s="149"/>
    </row>
    <row r="444" spans="2:12" s="148" customFormat="1" x14ac:dyDescent="0.2">
      <c r="B444" s="147"/>
      <c r="D444" s="147"/>
      <c r="G444" s="147"/>
      <c r="H444" s="147"/>
      <c r="L444" s="149"/>
    </row>
    <row r="445" spans="2:12" s="148" customFormat="1" x14ac:dyDescent="0.2">
      <c r="B445" s="147"/>
      <c r="D445" s="147"/>
      <c r="G445" s="147"/>
      <c r="H445" s="147"/>
      <c r="L445" s="149"/>
    </row>
    <row r="446" spans="2:12" s="148" customFormat="1" x14ac:dyDescent="0.2">
      <c r="B446" s="147"/>
      <c r="D446" s="147"/>
      <c r="G446" s="147"/>
      <c r="H446" s="147"/>
      <c r="L446" s="149"/>
    </row>
    <row r="447" spans="2:12" s="148" customFormat="1" x14ac:dyDescent="0.2">
      <c r="B447" s="147"/>
      <c r="D447" s="147"/>
      <c r="G447" s="147"/>
      <c r="H447" s="147"/>
      <c r="L447" s="149"/>
    </row>
    <row r="448" spans="2:12" s="148" customFormat="1" x14ac:dyDescent="0.2">
      <c r="B448" s="147"/>
      <c r="D448" s="147"/>
      <c r="G448" s="147"/>
      <c r="H448" s="147"/>
      <c r="L448" s="149"/>
    </row>
    <row r="449" spans="2:12" s="148" customFormat="1" x14ac:dyDescent="0.2">
      <c r="B449" s="147"/>
      <c r="D449" s="147"/>
      <c r="G449" s="147"/>
      <c r="H449" s="147"/>
      <c r="L449" s="149"/>
    </row>
    <row r="450" spans="2:12" s="148" customFormat="1" x14ac:dyDescent="0.2">
      <c r="B450" s="147"/>
      <c r="D450" s="147"/>
      <c r="G450" s="147"/>
      <c r="H450" s="147"/>
      <c r="L450" s="149"/>
    </row>
    <row r="451" spans="2:12" s="148" customFormat="1" x14ac:dyDescent="0.2">
      <c r="B451" s="147"/>
      <c r="D451" s="147"/>
      <c r="G451" s="147"/>
      <c r="H451" s="147"/>
      <c r="L451" s="149"/>
    </row>
    <row r="452" spans="2:12" s="148" customFormat="1" x14ac:dyDescent="0.2">
      <c r="B452" s="147"/>
      <c r="D452" s="147"/>
      <c r="G452" s="147"/>
      <c r="H452" s="147"/>
      <c r="L452" s="149"/>
    </row>
    <row r="453" spans="2:12" s="148" customFormat="1" x14ac:dyDescent="0.2">
      <c r="B453" s="147"/>
      <c r="D453" s="147"/>
      <c r="G453" s="147"/>
      <c r="H453" s="147"/>
      <c r="L453" s="149"/>
    </row>
    <row r="454" spans="2:12" s="148" customFormat="1" x14ac:dyDescent="0.2">
      <c r="B454" s="147"/>
      <c r="D454" s="147"/>
      <c r="G454" s="147"/>
      <c r="H454" s="147"/>
      <c r="L454" s="149"/>
    </row>
    <row r="455" spans="2:12" s="148" customFormat="1" x14ac:dyDescent="0.2">
      <c r="B455" s="147"/>
      <c r="D455" s="147"/>
      <c r="G455" s="147"/>
      <c r="H455" s="147"/>
      <c r="L455" s="149"/>
    </row>
    <row r="456" spans="2:12" s="148" customFormat="1" x14ac:dyDescent="0.2">
      <c r="B456" s="147"/>
      <c r="D456" s="147"/>
      <c r="G456" s="147"/>
      <c r="H456" s="147"/>
      <c r="L456" s="149"/>
    </row>
    <row r="457" spans="2:12" s="148" customFormat="1" x14ac:dyDescent="0.2">
      <c r="B457" s="147"/>
      <c r="D457" s="147"/>
      <c r="G457" s="147"/>
      <c r="H457" s="147"/>
      <c r="L457" s="149"/>
    </row>
    <row r="458" spans="2:12" s="148" customFormat="1" x14ac:dyDescent="0.2">
      <c r="B458" s="147"/>
      <c r="D458" s="147"/>
      <c r="G458" s="147"/>
      <c r="H458" s="147"/>
      <c r="L458" s="149"/>
    </row>
    <row r="459" spans="2:12" s="148" customFormat="1" x14ac:dyDescent="0.2">
      <c r="B459" s="147"/>
      <c r="D459" s="147"/>
      <c r="G459" s="147"/>
      <c r="H459" s="147"/>
      <c r="L459" s="149"/>
    </row>
    <row r="460" spans="2:12" s="148" customFormat="1" x14ac:dyDescent="0.2">
      <c r="B460" s="147"/>
      <c r="D460" s="147"/>
      <c r="G460" s="147"/>
      <c r="H460" s="147"/>
      <c r="L460" s="149"/>
    </row>
    <row r="461" spans="2:12" s="148" customFormat="1" x14ac:dyDescent="0.2">
      <c r="B461" s="147"/>
      <c r="D461" s="147"/>
      <c r="G461" s="147"/>
      <c r="H461" s="147"/>
      <c r="L461" s="149"/>
    </row>
    <row r="462" spans="2:12" s="148" customFormat="1" x14ac:dyDescent="0.2">
      <c r="B462" s="147"/>
      <c r="D462" s="147"/>
      <c r="G462" s="147"/>
      <c r="H462" s="147"/>
      <c r="L462" s="149"/>
    </row>
    <row r="463" spans="2:12" s="148" customFormat="1" x14ac:dyDescent="0.2">
      <c r="B463" s="147"/>
      <c r="D463" s="147"/>
      <c r="G463" s="147"/>
      <c r="H463" s="147"/>
      <c r="L463" s="149"/>
    </row>
    <row r="464" spans="2:12" s="148" customFormat="1" x14ac:dyDescent="0.2">
      <c r="B464" s="147"/>
      <c r="D464" s="147"/>
      <c r="G464" s="147"/>
      <c r="H464" s="147"/>
      <c r="L464" s="149"/>
    </row>
    <row r="465" spans="2:12" s="148" customFormat="1" x14ac:dyDescent="0.2">
      <c r="B465" s="147"/>
      <c r="D465" s="147"/>
      <c r="G465" s="147"/>
      <c r="H465" s="147"/>
      <c r="L465" s="149"/>
    </row>
    <row r="466" spans="2:12" s="148" customFormat="1" x14ac:dyDescent="0.2">
      <c r="B466" s="147"/>
      <c r="D466" s="147"/>
      <c r="G466" s="147"/>
      <c r="H466" s="147"/>
      <c r="L466" s="149"/>
    </row>
    <row r="467" spans="2:12" s="148" customFormat="1" x14ac:dyDescent="0.2">
      <c r="B467" s="147"/>
      <c r="D467" s="147"/>
      <c r="G467" s="147"/>
      <c r="H467" s="147"/>
      <c r="L467" s="149"/>
    </row>
    <row r="468" spans="2:12" s="148" customFormat="1" x14ac:dyDescent="0.2">
      <c r="B468" s="147"/>
      <c r="D468" s="147"/>
      <c r="G468" s="147"/>
      <c r="H468" s="147"/>
      <c r="L468" s="149"/>
    </row>
    <row r="469" spans="2:12" s="148" customFormat="1" x14ac:dyDescent="0.2">
      <c r="B469" s="147"/>
      <c r="D469" s="147"/>
      <c r="G469" s="147"/>
      <c r="H469" s="147"/>
      <c r="L469" s="149"/>
    </row>
    <row r="470" spans="2:12" s="148" customFormat="1" x14ac:dyDescent="0.2">
      <c r="B470" s="147"/>
      <c r="D470" s="147"/>
      <c r="G470" s="147"/>
      <c r="H470" s="147"/>
      <c r="L470" s="149"/>
    </row>
    <row r="471" spans="2:12" s="148" customFormat="1" x14ac:dyDescent="0.2">
      <c r="B471" s="147"/>
      <c r="D471" s="147"/>
      <c r="G471" s="147"/>
      <c r="H471" s="147"/>
      <c r="L471" s="149"/>
    </row>
    <row r="472" spans="2:12" s="148" customFormat="1" x14ac:dyDescent="0.2">
      <c r="B472" s="147"/>
      <c r="D472" s="147"/>
      <c r="G472" s="147"/>
      <c r="H472" s="147"/>
      <c r="L472" s="149"/>
    </row>
    <row r="473" spans="2:12" s="148" customFormat="1" x14ac:dyDescent="0.2">
      <c r="B473" s="147"/>
      <c r="D473" s="147"/>
      <c r="G473" s="147"/>
      <c r="H473" s="147"/>
      <c r="L473" s="149"/>
    </row>
    <row r="474" spans="2:12" s="148" customFormat="1" x14ac:dyDescent="0.2">
      <c r="B474" s="147"/>
      <c r="D474" s="147"/>
      <c r="G474" s="147"/>
      <c r="H474" s="147"/>
      <c r="L474" s="149"/>
    </row>
    <row r="475" spans="2:12" s="148" customFormat="1" x14ac:dyDescent="0.2">
      <c r="B475" s="147"/>
      <c r="D475" s="147"/>
      <c r="G475" s="147"/>
      <c r="H475" s="147"/>
      <c r="L475" s="149"/>
    </row>
    <row r="476" spans="2:12" s="148" customFormat="1" x14ac:dyDescent="0.2">
      <c r="B476" s="147"/>
      <c r="D476" s="147"/>
      <c r="G476" s="147"/>
      <c r="H476" s="147"/>
      <c r="L476" s="149"/>
    </row>
    <row r="477" spans="2:12" s="148" customFormat="1" x14ac:dyDescent="0.2">
      <c r="B477" s="147"/>
      <c r="D477" s="147"/>
      <c r="G477" s="147"/>
      <c r="H477" s="147"/>
      <c r="L477" s="149"/>
    </row>
    <row r="478" spans="2:12" s="148" customFormat="1" x14ac:dyDescent="0.2">
      <c r="B478" s="147"/>
      <c r="D478" s="147"/>
      <c r="G478" s="147"/>
      <c r="H478" s="147"/>
      <c r="L478" s="149"/>
    </row>
    <row r="479" spans="2:12" s="148" customFormat="1" x14ac:dyDescent="0.2">
      <c r="B479" s="147"/>
      <c r="D479" s="147"/>
      <c r="G479" s="147"/>
      <c r="H479" s="147"/>
      <c r="L479" s="149"/>
    </row>
    <row r="480" spans="2:12" s="148" customFormat="1" x14ac:dyDescent="0.2">
      <c r="B480" s="147"/>
      <c r="D480" s="147"/>
      <c r="G480" s="147"/>
      <c r="H480" s="147"/>
      <c r="L480" s="149"/>
    </row>
    <row r="481" spans="2:12" s="148" customFormat="1" x14ac:dyDescent="0.2">
      <c r="B481" s="147"/>
      <c r="D481" s="147"/>
      <c r="G481" s="147"/>
      <c r="H481" s="147"/>
      <c r="L481" s="149"/>
    </row>
    <row r="482" spans="2:12" s="148" customFormat="1" x14ac:dyDescent="0.2">
      <c r="B482" s="147"/>
      <c r="D482" s="147"/>
      <c r="G482" s="147"/>
      <c r="H482" s="147"/>
      <c r="L482" s="149"/>
    </row>
    <row r="483" spans="2:12" s="148" customFormat="1" x14ac:dyDescent="0.2">
      <c r="B483" s="147"/>
      <c r="D483" s="147"/>
      <c r="G483" s="147"/>
      <c r="H483" s="147"/>
      <c r="L483" s="149"/>
    </row>
    <row r="484" spans="2:12" s="148" customFormat="1" x14ac:dyDescent="0.2">
      <c r="B484" s="147"/>
      <c r="D484" s="147"/>
      <c r="G484" s="147"/>
      <c r="H484" s="147"/>
      <c r="L484" s="149"/>
    </row>
    <row r="485" spans="2:12" s="148" customFormat="1" x14ac:dyDescent="0.2">
      <c r="B485" s="147"/>
      <c r="D485" s="147"/>
      <c r="G485" s="147"/>
      <c r="H485" s="147"/>
      <c r="L485" s="149"/>
    </row>
    <row r="486" spans="2:12" s="148" customFormat="1" x14ac:dyDescent="0.2">
      <c r="B486" s="147"/>
      <c r="D486" s="147"/>
      <c r="G486" s="147"/>
      <c r="H486" s="147"/>
      <c r="L486" s="149"/>
    </row>
    <row r="487" spans="2:12" s="148" customFormat="1" x14ac:dyDescent="0.2">
      <c r="B487" s="147"/>
      <c r="D487" s="147"/>
      <c r="G487" s="147"/>
      <c r="H487" s="147"/>
      <c r="L487" s="149"/>
    </row>
    <row r="488" spans="2:12" s="148" customFormat="1" x14ac:dyDescent="0.2">
      <c r="B488" s="147"/>
      <c r="D488" s="147"/>
      <c r="G488" s="147"/>
      <c r="H488" s="147"/>
      <c r="L488" s="149"/>
    </row>
    <row r="489" spans="2:12" s="148" customFormat="1" x14ac:dyDescent="0.2">
      <c r="B489" s="147"/>
      <c r="D489" s="147"/>
      <c r="G489" s="147"/>
      <c r="H489" s="147"/>
      <c r="L489" s="149"/>
    </row>
    <row r="490" spans="2:12" s="148" customFormat="1" x14ac:dyDescent="0.2">
      <c r="B490" s="147"/>
      <c r="D490" s="147"/>
      <c r="G490" s="147"/>
      <c r="H490" s="147"/>
      <c r="L490" s="149"/>
    </row>
    <row r="491" spans="2:12" s="148" customFormat="1" x14ac:dyDescent="0.2">
      <c r="B491" s="147"/>
      <c r="D491" s="147"/>
      <c r="G491" s="147"/>
      <c r="H491" s="147"/>
      <c r="L491" s="149"/>
    </row>
    <row r="492" spans="2:12" s="148" customFormat="1" x14ac:dyDescent="0.2">
      <c r="B492" s="147"/>
      <c r="D492" s="147"/>
      <c r="G492" s="147"/>
      <c r="H492" s="147"/>
      <c r="L492" s="149"/>
    </row>
    <row r="493" spans="2:12" s="148" customFormat="1" x14ac:dyDescent="0.2">
      <c r="B493" s="147"/>
      <c r="D493" s="147"/>
      <c r="G493" s="147"/>
      <c r="H493" s="147"/>
      <c r="L493" s="149"/>
    </row>
    <row r="494" spans="2:12" s="148" customFormat="1" x14ac:dyDescent="0.2">
      <c r="B494" s="147"/>
      <c r="D494" s="147"/>
      <c r="G494" s="147"/>
      <c r="H494" s="147"/>
      <c r="L494" s="149"/>
    </row>
    <row r="495" spans="2:12" s="148" customFormat="1" x14ac:dyDescent="0.2">
      <c r="B495" s="147"/>
      <c r="D495" s="147"/>
      <c r="G495" s="147"/>
      <c r="H495" s="147"/>
      <c r="L495" s="149"/>
    </row>
    <row r="496" spans="2:12" s="148" customFormat="1" x14ac:dyDescent="0.2">
      <c r="B496" s="147"/>
      <c r="D496" s="147"/>
      <c r="G496" s="147"/>
      <c r="H496" s="147"/>
      <c r="L496" s="149"/>
    </row>
    <row r="497" spans="2:12" s="148" customFormat="1" x14ac:dyDescent="0.2">
      <c r="B497" s="147"/>
      <c r="D497" s="147"/>
      <c r="G497" s="147"/>
      <c r="H497" s="147"/>
      <c r="L497" s="149"/>
    </row>
    <row r="498" spans="2:12" s="148" customFormat="1" x14ac:dyDescent="0.2">
      <c r="B498" s="147"/>
      <c r="D498" s="147"/>
      <c r="G498" s="147"/>
      <c r="H498" s="147"/>
      <c r="L498" s="149"/>
    </row>
    <row r="499" spans="2:12" s="148" customFormat="1" x14ac:dyDescent="0.2">
      <c r="B499" s="147"/>
      <c r="D499" s="147"/>
      <c r="G499" s="147"/>
      <c r="H499" s="147"/>
      <c r="L499" s="149"/>
    </row>
    <row r="500" spans="2:12" s="148" customFormat="1" x14ac:dyDescent="0.2">
      <c r="B500" s="147"/>
      <c r="D500" s="147"/>
      <c r="G500" s="147"/>
      <c r="H500" s="147"/>
      <c r="L500" s="149"/>
    </row>
    <row r="501" spans="2:12" s="148" customFormat="1" x14ac:dyDescent="0.2">
      <c r="B501" s="147"/>
      <c r="D501" s="147"/>
      <c r="G501" s="147"/>
      <c r="H501" s="147"/>
      <c r="L501" s="149"/>
    </row>
    <row r="502" spans="2:12" s="148" customFormat="1" x14ac:dyDescent="0.2">
      <c r="B502" s="147"/>
      <c r="D502" s="147"/>
      <c r="G502" s="147"/>
      <c r="H502" s="147"/>
      <c r="L502" s="149"/>
    </row>
    <row r="503" spans="2:12" s="148" customFormat="1" x14ac:dyDescent="0.2">
      <c r="B503" s="147"/>
      <c r="D503" s="147"/>
      <c r="G503" s="147"/>
      <c r="H503" s="147"/>
      <c r="L503" s="149"/>
    </row>
    <row r="504" spans="2:12" s="148" customFormat="1" x14ac:dyDescent="0.2">
      <c r="B504" s="147"/>
      <c r="D504" s="147"/>
      <c r="G504" s="147"/>
      <c r="H504" s="147"/>
      <c r="L504" s="149"/>
    </row>
    <row r="505" spans="2:12" s="148" customFormat="1" x14ac:dyDescent="0.2">
      <c r="B505" s="147"/>
      <c r="D505" s="147"/>
      <c r="G505" s="147"/>
      <c r="H505" s="147"/>
      <c r="L505" s="149"/>
    </row>
    <row r="506" spans="2:12" s="148" customFormat="1" x14ac:dyDescent="0.2">
      <c r="B506" s="147"/>
      <c r="D506" s="147"/>
      <c r="G506" s="147"/>
      <c r="H506" s="147"/>
      <c r="L506" s="149"/>
    </row>
    <row r="507" spans="2:12" s="148" customFormat="1" x14ac:dyDescent="0.2">
      <c r="B507" s="147"/>
      <c r="D507" s="147"/>
      <c r="G507" s="147"/>
      <c r="H507" s="147"/>
      <c r="L507" s="149"/>
    </row>
    <row r="508" spans="2:12" s="148" customFormat="1" x14ac:dyDescent="0.2">
      <c r="B508" s="147"/>
      <c r="D508" s="147"/>
      <c r="G508" s="147"/>
      <c r="H508" s="147"/>
      <c r="L508" s="149"/>
    </row>
    <row r="509" spans="2:12" s="148" customFormat="1" x14ac:dyDescent="0.2">
      <c r="B509" s="147"/>
      <c r="D509" s="147"/>
      <c r="G509" s="147"/>
      <c r="H509" s="147"/>
      <c r="L509" s="149"/>
    </row>
    <row r="510" spans="2:12" s="148" customFormat="1" x14ac:dyDescent="0.2">
      <c r="B510" s="147"/>
      <c r="D510" s="147"/>
      <c r="G510" s="147"/>
      <c r="H510" s="147"/>
      <c r="L510" s="149"/>
    </row>
    <row r="511" spans="2:12" s="148" customFormat="1" x14ac:dyDescent="0.2">
      <c r="B511" s="147"/>
      <c r="D511" s="147"/>
      <c r="G511" s="147"/>
      <c r="H511" s="147"/>
      <c r="L511" s="149"/>
    </row>
    <row r="512" spans="2:12" s="148" customFormat="1" x14ac:dyDescent="0.2">
      <c r="B512" s="147"/>
      <c r="D512" s="147"/>
      <c r="G512" s="147"/>
      <c r="H512" s="147"/>
      <c r="L512" s="149"/>
    </row>
    <row r="513" spans="2:12" s="148" customFormat="1" x14ac:dyDescent="0.2">
      <c r="B513" s="147"/>
      <c r="D513" s="147"/>
      <c r="G513" s="147"/>
      <c r="H513" s="147"/>
      <c r="L513" s="149"/>
    </row>
    <row r="514" spans="2:12" s="148" customFormat="1" x14ac:dyDescent="0.2">
      <c r="B514" s="147"/>
      <c r="D514" s="147"/>
      <c r="G514" s="147"/>
      <c r="H514" s="147"/>
      <c r="L514" s="149"/>
    </row>
    <row r="515" spans="2:12" s="148" customFormat="1" x14ac:dyDescent="0.2">
      <c r="B515" s="147"/>
      <c r="D515" s="147"/>
      <c r="G515" s="147"/>
      <c r="H515" s="147"/>
      <c r="L515" s="149"/>
    </row>
    <row r="516" spans="2:12" s="148" customFormat="1" x14ac:dyDescent="0.2">
      <c r="B516" s="147"/>
      <c r="D516" s="147"/>
      <c r="G516" s="147"/>
      <c r="H516" s="147"/>
      <c r="L516" s="149"/>
    </row>
    <row r="517" spans="2:12" s="148" customFormat="1" x14ac:dyDescent="0.2">
      <c r="B517" s="147"/>
      <c r="D517" s="147"/>
      <c r="G517" s="147"/>
      <c r="H517" s="147"/>
      <c r="L517" s="149"/>
    </row>
    <row r="518" spans="2:12" s="148" customFormat="1" x14ac:dyDescent="0.2">
      <c r="B518" s="147"/>
      <c r="D518" s="147"/>
      <c r="G518" s="147"/>
      <c r="H518" s="147"/>
      <c r="L518" s="149"/>
    </row>
    <row r="519" spans="2:12" s="148" customFormat="1" x14ac:dyDescent="0.2">
      <c r="B519" s="147"/>
      <c r="D519" s="147"/>
      <c r="G519" s="147"/>
      <c r="H519" s="147"/>
      <c r="L519" s="149"/>
    </row>
    <row r="520" spans="2:12" s="148" customFormat="1" x14ac:dyDescent="0.2">
      <c r="B520" s="147"/>
      <c r="D520" s="147"/>
      <c r="G520" s="147"/>
      <c r="H520" s="147"/>
      <c r="L520" s="149"/>
    </row>
    <row r="521" spans="2:12" s="148" customFormat="1" x14ac:dyDescent="0.2">
      <c r="B521" s="147"/>
      <c r="D521" s="147"/>
      <c r="G521" s="147"/>
      <c r="H521" s="147"/>
      <c r="L521" s="149"/>
    </row>
    <row r="522" spans="2:12" s="148" customFormat="1" x14ac:dyDescent="0.2">
      <c r="B522" s="147"/>
      <c r="D522" s="147"/>
      <c r="G522" s="147"/>
      <c r="H522" s="147"/>
      <c r="L522" s="149"/>
    </row>
    <row r="523" spans="2:12" s="148" customFormat="1" x14ac:dyDescent="0.2">
      <c r="B523" s="147"/>
      <c r="D523" s="147"/>
      <c r="G523" s="147"/>
      <c r="H523" s="147"/>
      <c r="L523" s="149"/>
    </row>
    <row r="524" spans="2:12" s="148" customFormat="1" x14ac:dyDescent="0.2">
      <c r="B524" s="147"/>
      <c r="D524" s="147"/>
      <c r="G524" s="147"/>
      <c r="H524" s="147"/>
      <c r="L524" s="149"/>
    </row>
    <row r="525" spans="2:12" s="148" customFormat="1" x14ac:dyDescent="0.2">
      <c r="B525" s="147"/>
      <c r="D525" s="147"/>
      <c r="G525" s="147"/>
      <c r="H525" s="147"/>
      <c r="L525" s="149"/>
    </row>
    <row r="526" spans="2:12" s="148" customFormat="1" x14ac:dyDescent="0.2">
      <c r="B526" s="147"/>
      <c r="D526" s="147"/>
      <c r="G526" s="147"/>
      <c r="H526" s="147"/>
      <c r="L526" s="149"/>
    </row>
    <row r="527" spans="2:12" s="148" customFormat="1" x14ac:dyDescent="0.2">
      <c r="B527" s="147"/>
      <c r="D527" s="147"/>
      <c r="G527" s="147"/>
      <c r="H527" s="147"/>
      <c r="L527" s="149"/>
    </row>
    <row r="528" spans="2:12" s="148" customFormat="1" x14ac:dyDescent="0.2">
      <c r="B528" s="147"/>
      <c r="D528" s="147"/>
      <c r="G528" s="147"/>
      <c r="H528" s="147"/>
      <c r="L528" s="149"/>
    </row>
    <row r="529" spans="2:12" s="148" customFormat="1" x14ac:dyDescent="0.2">
      <c r="B529" s="147"/>
      <c r="D529" s="147"/>
      <c r="G529" s="147"/>
      <c r="H529" s="147"/>
      <c r="L529" s="149"/>
    </row>
    <row r="530" spans="2:12" s="148" customFormat="1" x14ac:dyDescent="0.2">
      <c r="B530" s="147"/>
      <c r="D530" s="147"/>
      <c r="G530" s="147"/>
      <c r="H530" s="147"/>
      <c r="L530" s="149"/>
    </row>
    <row r="531" spans="2:12" s="148" customFormat="1" x14ac:dyDescent="0.2">
      <c r="B531" s="147"/>
      <c r="D531" s="147"/>
      <c r="G531" s="147"/>
      <c r="H531" s="147"/>
      <c r="L531" s="149"/>
    </row>
    <row r="532" spans="2:12" s="148" customFormat="1" x14ac:dyDescent="0.2">
      <c r="B532" s="147"/>
      <c r="D532" s="147"/>
      <c r="G532" s="147"/>
      <c r="H532" s="147"/>
      <c r="L532" s="149"/>
    </row>
    <row r="533" spans="2:12" s="148" customFormat="1" x14ac:dyDescent="0.2">
      <c r="B533" s="147"/>
      <c r="D533" s="147"/>
      <c r="G533" s="147"/>
      <c r="H533" s="147"/>
      <c r="L533" s="149"/>
    </row>
    <row r="534" spans="2:12" s="148" customFormat="1" x14ac:dyDescent="0.2">
      <c r="B534" s="147"/>
      <c r="D534" s="147"/>
      <c r="G534" s="147"/>
      <c r="H534" s="147"/>
      <c r="L534" s="149"/>
    </row>
    <row r="535" spans="2:12" s="148" customFormat="1" x14ac:dyDescent="0.2">
      <c r="B535" s="147"/>
      <c r="D535" s="147"/>
      <c r="G535" s="147"/>
      <c r="H535" s="147"/>
      <c r="L535" s="149"/>
    </row>
    <row r="536" spans="2:12" s="148" customFormat="1" x14ac:dyDescent="0.2">
      <c r="B536" s="147"/>
      <c r="D536" s="147"/>
      <c r="G536" s="147"/>
      <c r="H536" s="147"/>
      <c r="L536" s="149"/>
    </row>
    <row r="537" spans="2:12" s="148" customFormat="1" x14ac:dyDescent="0.2">
      <c r="B537" s="147"/>
      <c r="D537" s="147"/>
      <c r="G537" s="147"/>
      <c r="H537" s="147"/>
      <c r="L537" s="149"/>
    </row>
    <row r="538" spans="2:12" s="148" customFormat="1" x14ac:dyDescent="0.2">
      <c r="B538" s="147"/>
      <c r="D538" s="147"/>
      <c r="G538" s="147"/>
      <c r="H538" s="147"/>
      <c r="L538" s="149"/>
    </row>
    <row r="539" spans="2:12" s="148" customFormat="1" x14ac:dyDescent="0.2">
      <c r="B539" s="147"/>
      <c r="D539" s="147"/>
      <c r="G539" s="147"/>
      <c r="H539" s="147"/>
      <c r="L539" s="149"/>
    </row>
    <row r="540" spans="2:12" s="148" customFormat="1" x14ac:dyDescent="0.2">
      <c r="B540" s="147"/>
      <c r="D540" s="147"/>
      <c r="G540" s="147"/>
      <c r="H540" s="147"/>
      <c r="L540" s="149"/>
    </row>
    <row r="541" spans="2:12" s="148" customFormat="1" x14ac:dyDescent="0.2">
      <c r="B541" s="147"/>
      <c r="D541" s="147"/>
      <c r="G541" s="147"/>
      <c r="H541" s="147"/>
      <c r="L541" s="149"/>
    </row>
    <row r="542" spans="2:12" s="148" customFormat="1" x14ac:dyDescent="0.2">
      <c r="B542" s="147"/>
      <c r="D542" s="147"/>
      <c r="G542" s="147"/>
      <c r="H542" s="147"/>
      <c r="L542" s="149"/>
    </row>
    <row r="543" spans="2:12" s="148" customFormat="1" x14ac:dyDescent="0.2">
      <c r="B543" s="147"/>
      <c r="D543" s="147"/>
      <c r="G543" s="147"/>
      <c r="H543" s="147"/>
      <c r="L543" s="149"/>
    </row>
    <row r="544" spans="2:12" s="148" customFormat="1" x14ac:dyDescent="0.2">
      <c r="B544" s="147"/>
      <c r="D544" s="147"/>
      <c r="G544" s="147"/>
      <c r="H544" s="147"/>
      <c r="L544" s="149"/>
    </row>
    <row r="545" spans="2:12" s="148" customFormat="1" x14ac:dyDescent="0.2">
      <c r="B545" s="147"/>
      <c r="D545" s="147"/>
      <c r="G545" s="147"/>
      <c r="H545" s="147"/>
      <c r="L545" s="149"/>
    </row>
    <row r="546" spans="2:12" s="148" customFormat="1" x14ac:dyDescent="0.2">
      <c r="B546" s="147"/>
      <c r="D546" s="147"/>
      <c r="G546" s="147"/>
      <c r="H546" s="147"/>
      <c r="L546" s="149"/>
    </row>
    <row r="547" spans="2:12" s="148" customFormat="1" x14ac:dyDescent="0.2">
      <c r="B547" s="147"/>
      <c r="D547" s="147"/>
      <c r="G547" s="147"/>
      <c r="H547" s="147"/>
      <c r="L547" s="149"/>
    </row>
    <row r="548" spans="2:12" s="148" customFormat="1" x14ac:dyDescent="0.2">
      <c r="B548" s="147"/>
      <c r="D548" s="147"/>
      <c r="G548" s="147"/>
      <c r="H548" s="147"/>
      <c r="L548" s="149"/>
    </row>
    <row r="549" spans="2:12" s="148" customFormat="1" x14ac:dyDescent="0.2">
      <c r="B549" s="147"/>
      <c r="D549" s="147"/>
      <c r="G549" s="147"/>
      <c r="H549" s="147"/>
      <c r="L549" s="149"/>
    </row>
    <row r="550" spans="2:12" s="148" customFormat="1" x14ac:dyDescent="0.2">
      <c r="B550" s="147"/>
      <c r="D550" s="147"/>
      <c r="G550" s="147"/>
      <c r="H550" s="147"/>
      <c r="L550" s="149"/>
    </row>
    <row r="551" spans="2:12" s="148" customFormat="1" x14ac:dyDescent="0.2">
      <c r="B551" s="147"/>
      <c r="D551" s="147"/>
      <c r="G551" s="147"/>
      <c r="H551" s="147"/>
      <c r="L551" s="149"/>
    </row>
    <row r="552" spans="2:12" s="148" customFormat="1" x14ac:dyDescent="0.2">
      <c r="B552" s="147"/>
      <c r="D552" s="147"/>
      <c r="G552" s="147"/>
      <c r="H552" s="147"/>
      <c r="L552" s="149"/>
    </row>
    <row r="553" spans="2:12" s="148" customFormat="1" x14ac:dyDescent="0.2">
      <c r="B553" s="147"/>
      <c r="D553" s="147"/>
      <c r="G553" s="147"/>
      <c r="H553" s="147"/>
      <c r="L553" s="149"/>
    </row>
    <row r="554" spans="2:12" s="148" customFormat="1" x14ac:dyDescent="0.2">
      <c r="B554" s="147"/>
      <c r="D554" s="147"/>
      <c r="G554" s="147"/>
      <c r="H554" s="147"/>
      <c r="L554" s="149"/>
    </row>
    <row r="555" spans="2:12" s="148" customFormat="1" x14ac:dyDescent="0.2">
      <c r="B555" s="147"/>
      <c r="D555" s="147"/>
      <c r="G555" s="147"/>
      <c r="H555" s="147"/>
      <c r="L555" s="149"/>
    </row>
    <row r="556" spans="2:12" s="148" customFormat="1" x14ac:dyDescent="0.2">
      <c r="B556" s="147"/>
      <c r="D556" s="147"/>
      <c r="G556" s="147"/>
      <c r="H556" s="147"/>
      <c r="L556" s="149"/>
    </row>
    <row r="557" spans="2:12" s="148" customFormat="1" x14ac:dyDescent="0.2">
      <c r="B557" s="147"/>
      <c r="D557" s="147"/>
      <c r="G557" s="147"/>
      <c r="H557" s="147"/>
      <c r="L557" s="149"/>
    </row>
    <row r="558" spans="2:12" s="148" customFormat="1" x14ac:dyDescent="0.2">
      <c r="B558" s="147"/>
      <c r="D558" s="147"/>
      <c r="G558" s="147"/>
      <c r="H558" s="147"/>
      <c r="L558" s="149"/>
    </row>
    <row r="559" spans="2:12" s="148" customFormat="1" x14ac:dyDescent="0.2">
      <c r="B559" s="147"/>
      <c r="D559" s="147"/>
      <c r="G559" s="147"/>
      <c r="H559" s="147"/>
      <c r="L559" s="149"/>
    </row>
    <row r="560" spans="2:12" s="148" customFormat="1" x14ac:dyDescent="0.2">
      <c r="B560" s="147"/>
      <c r="D560" s="147"/>
      <c r="G560" s="147"/>
      <c r="H560" s="147"/>
      <c r="L560" s="149"/>
    </row>
    <row r="561" spans="2:12" s="148" customFormat="1" x14ac:dyDescent="0.2">
      <c r="B561" s="147"/>
      <c r="D561" s="147"/>
      <c r="G561" s="147"/>
      <c r="H561" s="147"/>
      <c r="L561" s="149"/>
    </row>
    <row r="562" spans="2:12" s="148" customFormat="1" x14ac:dyDescent="0.2">
      <c r="B562" s="147"/>
      <c r="D562" s="147"/>
      <c r="G562" s="147"/>
      <c r="H562" s="147"/>
      <c r="L562" s="149"/>
    </row>
    <row r="563" spans="2:12" s="148" customFormat="1" x14ac:dyDescent="0.2">
      <c r="B563" s="147"/>
      <c r="D563" s="147"/>
      <c r="G563" s="147"/>
      <c r="H563" s="147"/>
      <c r="L563" s="149"/>
    </row>
    <row r="564" spans="2:12" s="148" customFormat="1" x14ac:dyDescent="0.2">
      <c r="B564" s="147"/>
      <c r="D564" s="147"/>
      <c r="G564" s="147"/>
      <c r="H564" s="147"/>
      <c r="L564" s="149"/>
    </row>
    <row r="565" spans="2:12" s="148" customFormat="1" x14ac:dyDescent="0.2">
      <c r="B565" s="147"/>
      <c r="D565" s="147"/>
      <c r="G565" s="147"/>
      <c r="H565" s="147"/>
      <c r="L565" s="149"/>
    </row>
    <row r="566" spans="2:12" s="148" customFormat="1" x14ac:dyDescent="0.2">
      <c r="B566" s="147"/>
      <c r="D566" s="147"/>
      <c r="G566" s="147"/>
      <c r="H566" s="147"/>
      <c r="L566" s="149"/>
    </row>
    <row r="567" spans="2:12" s="148" customFormat="1" x14ac:dyDescent="0.2">
      <c r="B567" s="147"/>
      <c r="D567" s="147"/>
      <c r="G567" s="147"/>
      <c r="H567" s="147"/>
      <c r="L567" s="149"/>
    </row>
    <row r="568" spans="2:12" s="148" customFormat="1" x14ac:dyDescent="0.2">
      <c r="B568" s="147"/>
      <c r="D568" s="147"/>
      <c r="G568" s="147"/>
      <c r="H568" s="147"/>
      <c r="L568" s="149"/>
    </row>
    <row r="569" spans="2:12" s="148" customFormat="1" x14ac:dyDescent="0.2">
      <c r="B569" s="147"/>
      <c r="D569" s="147"/>
      <c r="G569" s="147"/>
      <c r="H569" s="147"/>
      <c r="L569" s="149"/>
    </row>
    <row r="570" spans="2:12" s="148" customFormat="1" x14ac:dyDescent="0.2">
      <c r="B570" s="147"/>
      <c r="D570" s="147"/>
      <c r="G570" s="147"/>
      <c r="H570" s="147"/>
      <c r="L570" s="149"/>
    </row>
    <row r="571" spans="2:12" s="148" customFormat="1" x14ac:dyDescent="0.2">
      <c r="B571" s="147"/>
      <c r="D571" s="147"/>
      <c r="G571" s="147"/>
      <c r="H571" s="147"/>
      <c r="L571" s="149"/>
    </row>
    <row r="572" spans="2:12" s="148" customFormat="1" x14ac:dyDescent="0.2">
      <c r="B572" s="147"/>
      <c r="D572" s="147"/>
      <c r="G572" s="147"/>
      <c r="H572" s="147"/>
      <c r="L572" s="149"/>
    </row>
    <row r="573" spans="2:12" s="148" customFormat="1" x14ac:dyDescent="0.2">
      <c r="B573" s="147"/>
      <c r="D573" s="147"/>
      <c r="G573" s="147"/>
      <c r="H573" s="147"/>
      <c r="L573" s="149"/>
    </row>
    <row r="574" spans="2:12" s="148" customFormat="1" x14ac:dyDescent="0.2">
      <c r="B574" s="147"/>
      <c r="D574" s="147"/>
      <c r="G574" s="147"/>
      <c r="H574" s="147"/>
      <c r="L574" s="149"/>
    </row>
    <row r="575" spans="2:12" s="148" customFormat="1" x14ac:dyDescent="0.2">
      <c r="B575" s="147"/>
      <c r="D575" s="147"/>
      <c r="G575" s="147"/>
      <c r="H575" s="147"/>
      <c r="L575" s="149"/>
    </row>
    <row r="576" spans="2:12" s="148" customFormat="1" x14ac:dyDescent="0.2">
      <c r="B576" s="147"/>
      <c r="D576" s="147"/>
      <c r="G576" s="147"/>
      <c r="H576" s="147"/>
      <c r="L576" s="149"/>
    </row>
    <row r="577" spans="2:12" s="148" customFormat="1" x14ac:dyDescent="0.2">
      <c r="B577" s="147"/>
      <c r="D577" s="147"/>
      <c r="G577" s="147"/>
      <c r="H577" s="147"/>
      <c r="L577" s="149"/>
    </row>
    <row r="578" spans="2:12" s="148" customFormat="1" x14ac:dyDescent="0.2">
      <c r="B578" s="147"/>
      <c r="D578" s="147"/>
      <c r="G578" s="147"/>
      <c r="H578" s="147"/>
      <c r="L578" s="149"/>
    </row>
    <row r="579" spans="2:12" s="148" customFormat="1" x14ac:dyDescent="0.2">
      <c r="B579" s="147"/>
      <c r="D579" s="147"/>
      <c r="G579" s="147"/>
      <c r="H579" s="147"/>
      <c r="L579" s="149"/>
    </row>
    <row r="580" spans="2:12" s="148" customFormat="1" x14ac:dyDescent="0.2">
      <c r="B580" s="147"/>
      <c r="D580" s="147"/>
      <c r="G580" s="147"/>
      <c r="H580" s="147"/>
      <c r="L580" s="149"/>
    </row>
    <row r="581" spans="2:12" s="148" customFormat="1" x14ac:dyDescent="0.2">
      <c r="B581" s="147"/>
      <c r="D581" s="147"/>
      <c r="G581" s="147"/>
      <c r="H581" s="147"/>
      <c r="L581" s="149"/>
    </row>
    <row r="582" spans="2:12" s="148" customFormat="1" x14ac:dyDescent="0.2">
      <c r="B582" s="147"/>
      <c r="D582" s="147"/>
      <c r="G582" s="147"/>
      <c r="H582" s="147"/>
      <c r="L582" s="149"/>
    </row>
    <row r="583" spans="2:12" s="148" customFormat="1" x14ac:dyDescent="0.2">
      <c r="B583" s="147"/>
      <c r="D583" s="147"/>
      <c r="G583" s="147"/>
      <c r="H583" s="147"/>
      <c r="L583" s="149"/>
    </row>
    <row r="584" spans="2:12" s="148" customFormat="1" x14ac:dyDescent="0.2">
      <c r="B584" s="147"/>
      <c r="D584" s="147"/>
      <c r="G584" s="147"/>
      <c r="H584" s="147"/>
      <c r="L584" s="149"/>
    </row>
    <row r="585" spans="2:12" s="148" customFormat="1" x14ac:dyDescent="0.2">
      <c r="B585" s="147"/>
      <c r="D585" s="147"/>
      <c r="G585" s="147"/>
      <c r="H585" s="147"/>
      <c r="L585" s="149"/>
    </row>
    <row r="586" spans="2:12" s="148" customFormat="1" x14ac:dyDescent="0.2">
      <c r="B586" s="147"/>
      <c r="D586" s="147"/>
      <c r="G586" s="147"/>
      <c r="H586" s="147"/>
      <c r="L586" s="149"/>
    </row>
    <row r="587" spans="2:12" s="148" customFormat="1" x14ac:dyDescent="0.2">
      <c r="B587" s="147"/>
      <c r="D587" s="147"/>
      <c r="G587" s="147"/>
      <c r="H587" s="147"/>
      <c r="L587" s="149"/>
    </row>
    <row r="588" spans="2:12" s="148" customFormat="1" x14ac:dyDescent="0.2">
      <c r="B588" s="147"/>
      <c r="D588" s="147"/>
      <c r="G588" s="147"/>
      <c r="H588" s="147"/>
      <c r="L588" s="149"/>
    </row>
    <row r="589" spans="2:12" s="148" customFormat="1" x14ac:dyDescent="0.2">
      <c r="B589" s="147"/>
      <c r="D589" s="147"/>
      <c r="G589" s="147"/>
      <c r="H589" s="147"/>
      <c r="L589" s="149"/>
    </row>
    <row r="590" spans="2:12" s="148" customFormat="1" x14ac:dyDescent="0.2">
      <c r="B590" s="147"/>
      <c r="D590" s="147"/>
      <c r="G590" s="147"/>
      <c r="H590" s="147"/>
      <c r="L590" s="149"/>
    </row>
    <row r="591" spans="2:12" s="148" customFormat="1" x14ac:dyDescent="0.2">
      <c r="B591" s="147"/>
      <c r="D591" s="147"/>
      <c r="G591" s="147"/>
      <c r="H591" s="147"/>
      <c r="L591" s="149"/>
    </row>
    <row r="592" spans="2:12" s="148" customFormat="1" x14ac:dyDescent="0.2">
      <c r="B592" s="147"/>
      <c r="D592" s="147"/>
      <c r="G592" s="147"/>
      <c r="H592" s="147"/>
      <c r="L592" s="149"/>
    </row>
    <row r="593" spans="2:12" s="148" customFormat="1" x14ac:dyDescent="0.2">
      <c r="B593" s="147"/>
      <c r="D593" s="147"/>
      <c r="G593" s="147"/>
      <c r="H593" s="147"/>
      <c r="L593" s="149"/>
    </row>
    <row r="594" spans="2:12" s="148" customFormat="1" x14ac:dyDescent="0.2">
      <c r="B594" s="147"/>
      <c r="D594" s="147"/>
      <c r="G594" s="147"/>
      <c r="H594" s="147"/>
      <c r="L594" s="149"/>
    </row>
    <row r="595" spans="2:12" s="148" customFormat="1" x14ac:dyDescent="0.2">
      <c r="B595" s="147"/>
      <c r="D595" s="147"/>
      <c r="G595" s="147"/>
      <c r="H595" s="147"/>
      <c r="L595" s="149"/>
    </row>
    <row r="596" spans="2:12" s="148" customFormat="1" x14ac:dyDescent="0.2">
      <c r="B596" s="147"/>
      <c r="D596" s="147"/>
      <c r="G596" s="147"/>
      <c r="H596" s="147"/>
      <c r="L596" s="149"/>
    </row>
    <row r="597" spans="2:12" s="148" customFormat="1" x14ac:dyDescent="0.2">
      <c r="B597" s="147"/>
      <c r="D597" s="147"/>
      <c r="G597" s="147"/>
      <c r="H597" s="147"/>
      <c r="L597" s="149"/>
    </row>
    <row r="598" spans="2:12" s="148" customFormat="1" x14ac:dyDescent="0.2">
      <c r="B598" s="147"/>
      <c r="D598" s="147"/>
      <c r="G598" s="147"/>
      <c r="H598" s="147"/>
      <c r="L598" s="149"/>
    </row>
    <row r="599" spans="2:12" s="148" customFormat="1" x14ac:dyDescent="0.2">
      <c r="B599" s="147"/>
      <c r="D599" s="147"/>
      <c r="G599" s="147"/>
      <c r="H599" s="147"/>
      <c r="L599" s="149"/>
    </row>
    <row r="600" spans="2:12" s="148" customFormat="1" x14ac:dyDescent="0.2">
      <c r="B600" s="147"/>
      <c r="D600" s="147"/>
      <c r="G600" s="147"/>
      <c r="H600" s="147"/>
      <c r="L600" s="149"/>
    </row>
    <row r="601" spans="2:12" s="148" customFormat="1" x14ac:dyDescent="0.2">
      <c r="B601" s="147"/>
      <c r="D601" s="147"/>
      <c r="G601" s="147"/>
      <c r="H601" s="147"/>
      <c r="L601" s="149"/>
    </row>
    <row r="602" spans="2:12" s="148" customFormat="1" x14ac:dyDescent="0.2">
      <c r="B602" s="147"/>
      <c r="D602" s="147"/>
      <c r="G602" s="147"/>
      <c r="H602" s="147"/>
      <c r="L602" s="149"/>
    </row>
    <row r="603" spans="2:12" s="148" customFormat="1" x14ac:dyDescent="0.2">
      <c r="B603" s="147"/>
      <c r="D603" s="147"/>
      <c r="G603" s="147"/>
      <c r="H603" s="147"/>
      <c r="L603" s="149"/>
    </row>
    <row r="604" spans="2:12" s="148" customFormat="1" x14ac:dyDescent="0.2">
      <c r="B604" s="147"/>
      <c r="D604" s="147"/>
      <c r="G604" s="147"/>
      <c r="H604" s="147"/>
      <c r="L604" s="149"/>
    </row>
    <row r="605" spans="2:12" s="148" customFormat="1" x14ac:dyDescent="0.2">
      <c r="B605" s="147"/>
      <c r="D605" s="147"/>
      <c r="G605" s="147"/>
      <c r="H605" s="147"/>
      <c r="L605" s="149"/>
    </row>
    <row r="606" spans="2:12" s="148" customFormat="1" x14ac:dyDescent="0.2">
      <c r="B606" s="147"/>
      <c r="D606" s="147"/>
      <c r="G606" s="147"/>
      <c r="H606" s="147"/>
      <c r="L606" s="149"/>
    </row>
    <row r="607" spans="2:12" s="148" customFormat="1" x14ac:dyDescent="0.2">
      <c r="B607" s="147"/>
      <c r="D607" s="147"/>
      <c r="G607" s="147"/>
      <c r="H607" s="147"/>
      <c r="L607" s="149"/>
    </row>
    <row r="608" spans="2:12" s="148" customFormat="1" x14ac:dyDescent="0.2">
      <c r="B608" s="147"/>
      <c r="D608" s="147"/>
      <c r="G608" s="147"/>
      <c r="H608" s="147"/>
      <c r="L608" s="149"/>
    </row>
    <row r="609" spans="2:12" s="148" customFormat="1" x14ac:dyDescent="0.2">
      <c r="B609" s="147"/>
      <c r="D609" s="147"/>
      <c r="G609" s="147"/>
      <c r="H609" s="147"/>
      <c r="L609" s="149"/>
    </row>
    <row r="610" spans="2:12" s="148" customFormat="1" x14ac:dyDescent="0.2">
      <c r="B610" s="147"/>
      <c r="D610" s="147"/>
      <c r="G610" s="147"/>
      <c r="H610" s="147"/>
      <c r="L610" s="149"/>
    </row>
    <row r="611" spans="2:12" s="148" customFormat="1" x14ac:dyDescent="0.2">
      <c r="B611" s="147"/>
      <c r="D611" s="147"/>
      <c r="G611" s="147"/>
      <c r="H611" s="147"/>
      <c r="L611" s="149"/>
    </row>
    <row r="612" spans="2:12" s="148" customFormat="1" x14ac:dyDescent="0.2">
      <c r="B612" s="147"/>
      <c r="D612" s="147"/>
      <c r="G612" s="147"/>
      <c r="H612" s="147"/>
      <c r="L612" s="149"/>
    </row>
    <row r="613" spans="2:12" s="148" customFormat="1" x14ac:dyDescent="0.2">
      <c r="B613" s="147"/>
      <c r="D613" s="147"/>
      <c r="G613" s="147"/>
      <c r="H613" s="147"/>
      <c r="L613" s="149"/>
    </row>
    <row r="614" spans="2:12" s="148" customFormat="1" x14ac:dyDescent="0.2">
      <c r="B614" s="147"/>
      <c r="D614" s="147"/>
      <c r="G614" s="147"/>
      <c r="H614" s="147"/>
      <c r="L614" s="149"/>
    </row>
    <row r="615" spans="2:12" s="148" customFormat="1" x14ac:dyDescent="0.2">
      <c r="B615" s="147"/>
      <c r="D615" s="147"/>
      <c r="G615" s="147"/>
      <c r="H615" s="147"/>
      <c r="L615" s="149"/>
    </row>
    <row r="616" spans="2:12" s="148" customFormat="1" x14ac:dyDescent="0.2">
      <c r="B616" s="147"/>
      <c r="D616" s="147"/>
      <c r="G616" s="147"/>
      <c r="H616" s="147"/>
      <c r="L616" s="149"/>
    </row>
    <row r="617" spans="2:12" s="148" customFormat="1" x14ac:dyDescent="0.2">
      <c r="B617" s="147"/>
      <c r="D617" s="147"/>
      <c r="G617" s="147"/>
      <c r="H617" s="147"/>
      <c r="L617" s="149"/>
    </row>
    <row r="618" spans="2:12" s="148" customFormat="1" x14ac:dyDescent="0.2">
      <c r="B618" s="147"/>
      <c r="D618" s="147"/>
      <c r="G618" s="147"/>
      <c r="H618" s="147"/>
      <c r="L618" s="149"/>
    </row>
    <row r="619" spans="2:12" s="148" customFormat="1" x14ac:dyDescent="0.2">
      <c r="B619" s="147"/>
      <c r="D619" s="147"/>
      <c r="G619" s="147"/>
      <c r="H619" s="147"/>
      <c r="L619" s="149"/>
    </row>
    <row r="620" spans="2:12" s="148" customFormat="1" x14ac:dyDescent="0.2">
      <c r="B620" s="147"/>
      <c r="D620" s="147"/>
      <c r="G620" s="147"/>
      <c r="H620" s="147"/>
      <c r="L620" s="149"/>
    </row>
    <row r="621" spans="2:12" s="148" customFormat="1" x14ac:dyDescent="0.2">
      <c r="B621" s="147"/>
      <c r="D621" s="147"/>
      <c r="G621" s="147"/>
      <c r="H621" s="147"/>
      <c r="L621" s="149"/>
    </row>
    <row r="622" spans="2:12" s="148" customFormat="1" x14ac:dyDescent="0.2">
      <c r="B622" s="147"/>
      <c r="D622" s="147"/>
      <c r="G622" s="147"/>
      <c r="H622" s="147"/>
      <c r="L622" s="149"/>
    </row>
    <row r="623" spans="2:12" s="148" customFormat="1" x14ac:dyDescent="0.2">
      <c r="B623" s="147"/>
      <c r="D623" s="147"/>
      <c r="G623" s="147"/>
      <c r="H623" s="147"/>
      <c r="L623" s="149"/>
    </row>
    <row r="624" spans="2:12" s="148" customFormat="1" x14ac:dyDescent="0.2">
      <c r="B624" s="147"/>
      <c r="D624" s="147"/>
      <c r="G624" s="147"/>
      <c r="H624" s="147"/>
      <c r="L624" s="149"/>
    </row>
    <row r="625" spans="2:12" s="148" customFormat="1" x14ac:dyDescent="0.2">
      <c r="B625" s="147"/>
      <c r="D625" s="147"/>
      <c r="G625" s="147"/>
      <c r="H625" s="147"/>
      <c r="L625" s="149"/>
    </row>
    <row r="626" spans="2:12" s="148" customFormat="1" x14ac:dyDescent="0.2">
      <c r="B626" s="147"/>
      <c r="D626" s="147"/>
      <c r="G626" s="147"/>
      <c r="H626" s="147"/>
      <c r="L626" s="149"/>
    </row>
    <row r="627" spans="2:12" s="148" customFormat="1" x14ac:dyDescent="0.2">
      <c r="B627" s="147"/>
      <c r="D627" s="147"/>
      <c r="G627" s="147"/>
      <c r="H627" s="147"/>
      <c r="L627" s="149"/>
    </row>
    <row r="628" spans="2:12" s="148" customFormat="1" x14ac:dyDescent="0.2">
      <c r="B628" s="147"/>
      <c r="D628" s="147"/>
      <c r="G628" s="147"/>
      <c r="H628" s="147"/>
      <c r="L628" s="149"/>
    </row>
    <row r="629" spans="2:12" s="148" customFormat="1" x14ac:dyDescent="0.2">
      <c r="B629" s="147"/>
      <c r="D629" s="147"/>
      <c r="G629" s="147"/>
      <c r="H629" s="147"/>
      <c r="L629" s="149"/>
    </row>
    <row r="630" spans="2:12" s="148" customFormat="1" x14ac:dyDescent="0.2">
      <c r="B630" s="147"/>
      <c r="D630" s="147"/>
      <c r="G630" s="147"/>
      <c r="H630" s="147"/>
      <c r="L630" s="149"/>
    </row>
    <row r="631" spans="2:12" s="148" customFormat="1" x14ac:dyDescent="0.2">
      <c r="B631" s="147"/>
      <c r="D631" s="147"/>
      <c r="G631" s="147"/>
      <c r="H631" s="147"/>
      <c r="L631" s="149"/>
    </row>
    <row r="632" spans="2:12" s="148" customFormat="1" x14ac:dyDescent="0.2">
      <c r="B632" s="147"/>
      <c r="D632" s="147"/>
      <c r="G632" s="147"/>
      <c r="H632" s="147"/>
      <c r="L632" s="149"/>
    </row>
    <row r="633" spans="2:12" s="148" customFormat="1" x14ac:dyDescent="0.2">
      <c r="B633" s="147"/>
      <c r="D633" s="147"/>
      <c r="G633" s="147"/>
      <c r="H633" s="147"/>
      <c r="L633" s="149"/>
    </row>
    <row r="634" spans="2:12" s="148" customFormat="1" x14ac:dyDescent="0.2">
      <c r="B634" s="147"/>
      <c r="D634" s="147"/>
      <c r="G634" s="147"/>
      <c r="H634" s="147"/>
      <c r="L634" s="149"/>
    </row>
    <row r="635" spans="2:12" s="148" customFormat="1" x14ac:dyDescent="0.2">
      <c r="B635" s="147"/>
      <c r="D635" s="147"/>
      <c r="G635" s="147"/>
      <c r="H635" s="147"/>
      <c r="L635" s="149"/>
    </row>
    <row r="636" spans="2:12" s="148" customFormat="1" x14ac:dyDescent="0.2">
      <c r="B636" s="147"/>
      <c r="D636" s="147"/>
      <c r="G636" s="147"/>
      <c r="H636" s="147"/>
      <c r="L636" s="149"/>
    </row>
    <row r="637" spans="2:12" s="148" customFormat="1" x14ac:dyDescent="0.2">
      <c r="B637" s="147"/>
      <c r="D637" s="147"/>
      <c r="G637" s="147"/>
      <c r="H637" s="147"/>
      <c r="L637" s="149"/>
    </row>
    <row r="638" spans="2:12" s="148" customFormat="1" x14ac:dyDescent="0.2">
      <c r="B638" s="147"/>
      <c r="D638" s="147"/>
      <c r="G638" s="147"/>
      <c r="H638" s="147"/>
      <c r="L638" s="149"/>
    </row>
    <row r="639" spans="2:12" s="148" customFormat="1" x14ac:dyDescent="0.2">
      <c r="B639" s="147"/>
      <c r="D639" s="147"/>
      <c r="G639" s="147"/>
      <c r="H639" s="147"/>
      <c r="L639" s="149"/>
    </row>
    <row r="640" spans="2:12" s="148" customFormat="1" x14ac:dyDescent="0.2">
      <c r="B640" s="147"/>
      <c r="D640" s="147"/>
      <c r="G640" s="147"/>
      <c r="H640" s="147"/>
      <c r="L640" s="149"/>
    </row>
    <row r="641" spans="2:12" s="148" customFormat="1" x14ac:dyDescent="0.2">
      <c r="B641" s="147"/>
      <c r="D641" s="147"/>
      <c r="G641" s="147"/>
      <c r="H641" s="147"/>
      <c r="L641" s="149"/>
    </row>
    <row r="642" spans="2:12" s="148" customFormat="1" x14ac:dyDescent="0.2">
      <c r="B642" s="147"/>
      <c r="D642" s="147"/>
      <c r="G642" s="147"/>
      <c r="H642" s="147"/>
      <c r="L642" s="149"/>
    </row>
    <row r="643" spans="2:12" s="148" customFormat="1" x14ac:dyDescent="0.2">
      <c r="B643" s="147"/>
      <c r="D643" s="147"/>
      <c r="G643" s="147"/>
      <c r="H643" s="147"/>
      <c r="L643" s="149"/>
    </row>
    <row r="644" spans="2:12" s="148" customFormat="1" x14ac:dyDescent="0.2">
      <c r="B644" s="147"/>
      <c r="D644" s="147"/>
      <c r="G644" s="147"/>
      <c r="H644" s="147"/>
      <c r="L644" s="149"/>
    </row>
    <row r="645" spans="2:12" s="148" customFormat="1" x14ac:dyDescent="0.2">
      <c r="B645" s="147"/>
      <c r="D645" s="147"/>
      <c r="G645" s="147"/>
      <c r="H645" s="147"/>
      <c r="L645" s="149"/>
    </row>
    <row r="646" spans="2:12" s="148" customFormat="1" x14ac:dyDescent="0.2">
      <c r="B646" s="147"/>
      <c r="D646" s="147"/>
      <c r="G646" s="147"/>
      <c r="H646" s="147"/>
      <c r="L646" s="149"/>
    </row>
    <row r="647" spans="2:12" s="148" customFormat="1" x14ac:dyDescent="0.2">
      <c r="B647" s="147"/>
      <c r="D647" s="147"/>
      <c r="G647" s="147"/>
      <c r="H647" s="147"/>
      <c r="L647" s="149"/>
    </row>
    <row r="648" spans="2:12" s="148" customFormat="1" x14ac:dyDescent="0.2">
      <c r="B648" s="147"/>
      <c r="D648" s="147"/>
      <c r="G648" s="147"/>
      <c r="H648" s="147"/>
      <c r="L648" s="149"/>
    </row>
    <row r="649" spans="2:12" s="148" customFormat="1" x14ac:dyDescent="0.2">
      <c r="B649" s="147"/>
      <c r="D649" s="147"/>
      <c r="G649" s="147"/>
      <c r="H649" s="147"/>
      <c r="L649" s="149"/>
    </row>
    <row r="650" spans="2:12" s="148" customFormat="1" x14ac:dyDescent="0.2">
      <c r="B650" s="147"/>
      <c r="D650" s="147"/>
      <c r="G650" s="147"/>
      <c r="H650" s="147"/>
      <c r="L650" s="149"/>
    </row>
    <row r="651" spans="2:12" s="148" customFormat="1" x14ac:dyDescent="0.2">
      <c r="B651" s="147"/>
      <c r="D651" s="147"/>
      <c r="G651" s="147"/>
      <c r="H651" s="147"/>
      <c r="L651" s="149"/>
    </row>
    <row r="652" spans="2:12" s="148" customFormat="1" x14ac:dyDescent="0.2">
      <c r="B652" s="147"/>
      <c r="D652" s="147"/>
      <c r="G652" s="147"/>
      <c r="H652" s="147"/>
      <c r="L652" s="149"/>
    </row>
    <row r="653" spans="2:12" s="148" customFormat="1" x14ac:dyDescent="0.2">
      <c r="B653" s="147"/>
      <c r="D653" s="147"/>
      <c r="G653" s="147"/>
      <c r="H653" s="147"/>
      <c r="L653" s="149"/>
    </row>
    <row r="654" spans="2:12" s="148" customFormat="1" x14ac:dyDescent="0.2">
      <c r="B654" s="147"/>
      <c r="D654" s="147"/>
      <c r="G654" s="147"/>
      <c r="H654" s="147"/>
      <c r="L654" s="149"/>
    </row>
    <row r="655" spans="2:12" s="148" customFormat="1" x14ac:dyDescent="0.2">
      <c r="B655" s="147"/>
      <c r="D655" s="147"/>
      <c r="G655" s="147"/>
      <c r="H655" s="147"/>
      <c r="L655" s="149"/>
    </row>
    <row r="656" spans="2:12" s="148" customFormat="1" x14ac:dyDescent="0.2">
      <c r="B656" s="147"/>
      <c r="D656" s="147"/>
      <c r="G656" s="147"/>
      <c r="H656" s="147"/>
      <c r="L656" s="149"/>
    </row>
    <row r="657" spans="2:12" s="148" customFormat="1" x14ac:dyDescent="0.2">
      <c r="B657" s="147"/>
      <c r="D657" s="147"/>
      <c r="G657" s="147"/>
      <c r="H657" s="147"/>
      <c r="L657" s="149"/>
    </row>
    <row r="658" spans="2:12" s="148" customFormat="1" x14ac:dyDescent="0.2">
      <c r="B658" s="147"/>
      <c r="D658" s="147"/>
      <c r="G658" s="147"/>
      <c r="H658" s="147"/>
      <c r="L658" s="149"/>
    </row>
    <row r="659" spans="2:12" s="148" customFormat="1" x14ac:dyDescent="0.2">
      <c r="B659" s="147"/>
      <c r="D659" s="147"/>
      <c r="G659" s="147"/>
      <c r="H659" s="147"/>
      <c r="L659" s="149"/>
    </row>
    <row r="660" spans="2:12" s="148" customFormat="1" x14ac:dyDescent="0.2">
      <c r="B660" s="147"/>
      <c r="D660" s="147"/>
      <c r="G660" s="147"/>
      <c r="H660" s="147"/>
      <c r="L660" s="149"/>
    </row>
    <row r="661" spans="2:12" s="148" customFormat="1" x14ac:dyDescent="0.2">
      <c r="B661" s="147"/>
      <c r="D661" s="147"/>
      <c r="G661" s="147"/>
      <c r="H661" s="147"/>
      <c r="L661" s="149"/>
    </row>
    <row r="662" spans="2:12" s="148" customFormat="1" x14ac:dyDescent="0.2">
      <c r="B662" s="147"/>
      <c r="D662" s="147"/>
      <c r="G662" s="147"/>
      <c r="H662" s="147"/>
      <c r="L662" s="149"/>
    </row>
    <row r="663" spans="2:12" s="148" customFormat="1" x14ac:dyDescent="0.2">
      <c r="B663" s="147"/>
      <c r="D663" s="147"/>
      <c r="G663" s="147"/>
      <c r="H663" s="147"/>
      <c r="L663" s="149"/>
    </row>
    <row r="664" spans="2:12" s="148" customFormat="1" x14ac:dyDescent="0.2">
      <c r="B664" s="147"/>
      <c r="D664" s="147"/>
      <c r="G664" s="147"/>
      <c r="H664" s="147"/>
      <c r="L664" s="149"/>
    </row>
    <row r="665" spans="2:12" s="148" customFormat="1" x14ac:dyDescent="0.2">
      <c r="B665" s="147"/>
      <c r="D665" s="147"/>
      <c r="G665" s="147"/>
      <c r="H665" s="147"/>
      <c r="L665" s="149"/>
    </row>
    <row r="666" spans="2:12" s="148" customFormat="1" x14ac:dyDescent="0.2">
      <c r="B666" s="147"/>
      <c r="D666" s="147"/>
      <c r="G666" s="147"/>
      <c r="H666" s="147"/>
      <c r="L666" s="149"/>
    </row>
    <row r="667" spans="2:12" s="148" customFormat="1" x14ac:dyDescent="0.2">
      <c r="B667" s="147"/>
      <c r="D667" s="147"/>
      <c r="G667" s="147"/>
      <c r="H667" s="147"/>
      <c r="L667" s="149"/>
    </row>
    <row r="668" spans="2:12" s="148" customFormat="1" x14ac:dyDescent="0.2">
      <c r="B668" s="147"/>
      <c r="D668" s="147"/>
      <c r="G668" s="147"/>
      <c r="H668" s="147"/>
      <c r="L668" s="149"/>
    </row>
    <row r="669" spans="2:12" s="148" customFormat="1" x14ac:dyDescent="0.2">
      <c r="B669" s="147"/>
      <c r="D669" s="147"/>
      <c r="G669" s="147"/>
      <c r="H669" s="147"/>
      <c r="L669" s="149"/>
    </row>
    <row r="670" spans="2:12" s="148" customFormat="1" x14ac:dyDescent="0.2">
      <c r="B670" s="147"/>
      <c r="D670" s="147"/>
      <c r="G670" s="147"/>
      <c r="H670" s="147"/>
      <c r="L670" s="149"/>
    </row>
    <row r="671" spans="2:12" s="148" customFormat="1" x14ac:dyDescent="0.2">
      <c r="B671" s="147"/>
      <c r="D671" s="147"/>
      <c r="G671" s="147"/>
      <c r="H671" s="147"/>
      <c r="L671" s="149"/>
    </row>
    <row r="672" spans="2:12" s="148" customFormat="1" x14ac:dyDescent="0.2">
      <c r="B672" s="147"/>
      <c r="D672" s="147"/>
      <c r="G672" s="147"/>
      <c r="H672" s="147"/>
      <c r="L672" s="149"/>
    </row>
    <row r="673" spans="2:12" s="148" customFormat="1" x14ac:dyDescent="0.2">
      <c r="B673" s="147"/>
      <c r="D673" s="147"/>
      <c r="G673" s="147"/>
      <c r="H673" s="147"/>
      <c r="L673" s="149"/>
    </row>
    <row r="674" spans="2:12" s="148" customFormat="1" x14ac:dyDescent="0.2">
      <c r="B674" s="147"/>
      <c r="D674" s="147"/>
      <c r="G674" s="147"/>
      <c r="H674" s="147"/>
      <c r="L674" s="149"/>
    </row>
    <row r="675" spans="2:12" s="148" customFormat="1" x14ac:dyDescent="0.2">
      <c r="B675" s="147"/>
      <c r="D675" s="147"/>
      <c r="G675" s="147"/>
      <c r="H675" s="147"/>
      <c r="L675" s="149"/>
    </row>
    <row r="676" spans="2:12" s="148" customFormat="1" x14ac:dyDescent="0.2">
      <c r="B676" s="147"/>
      <c r="D676" s="147"/>
      <c r="G676" s="147"/>
      <c r="H676" s="147"/>
      <c r="L676" s="149"/>
    </row>
    <row r="677" spans="2:12" s="148" customFormat="1" x14ac:dyDescent="0.2">
      <c r="B677" s="147"/>
      <c r="D677" s="147"/>
      <c r="G677" s="147"/>
      <c r="H677" s="147"/>
      <c r="L677" s="149"/>
    </row>
    <row r="678" spans="2:12" s="148" customFormat="1" x14ac:dyDescent="0.2">
      <c r="B678" s="147"/>
      <c r="D678" s="147"/>
      <c r="G678" s="147"/>
      <c r="H678" s="147"/>
      <c r="L678" s="149"/>
    </row>
    <row r="679" spans="2:12" s="148" customFormat="1" x14ac:dyDescent="0.2">
      <c r="B679" s="147"/>
      <c r="D679" s="147"/>
      <c r="G679" s="147"/>
      <c r="H679" s="147"/>
      <c r="L679" s="149"/>
    </row>
    <row r="680" spans="2:12" s="148" customFormat="1" x14ac:dyDescent="0.2">
      <c r="B680" s="147"/>
      <c r="D680" s="147"/>
      <c r="G680" s="147"/>
      <c r="H680" s="147"/>
      <c r="L680" s="149"/>
    </row>
    <row r="681" spans="2:12" s="148" customFormat="1" x14ac:dyDescent="0.2">
      <c r="B681" s="147"/>
      <c r="D681" s="147"/>
      <c r="G681" s="147"/>
      <c r="H681" s="147"/>
      <c r="L681" s="149"/>
    </row>
    <row r="682" spans="2:12" s="148" customFormat="1" x14ac:dyDescent="0.2">
      <c r="B682" s="147"/>
      <c r="D682" s="147"/>
      <c r="G682" s="147"/>
      <c r="H682" s="147"/>
      <c r="L682" s="149"/>
    </row>
    <row r="683" spans="2:12" s="148" customFormat="1" x14ac:dyDescent="0.2">
      <c r="B683" s="147"/>
      <c r="D683" s="147"/>
      <c r="G683" s="147"/>
      <c r="H683" s="147"/>
      <c r="L683" s="149"/>
    </row>
    <row r="684" spans="2:12" s="148" customFormat="1" x14ac:dyDescent="0.2">
      <c r="B684" s="147"/>
      <c r="D684" s="147"/>
      <c r="G684" s="147"/>
      <c r="H684" s="147"/>
      <c r="L684" s="149"/>
    </row>
    <row r="685" spans="2:12" s="148" customFormat="1" x14ac:dyDescent="0.2">
      <c r="B685" s="147"/>
      <c r="D685" s="147"/>
      <c r="G685" s="147"/>
      <c r="H685" s="147"/>
      <c r="L685" s="149"/>
    </row>
    <row r="686" spans="2:12" s="148" customFormat="1" x14ac:dyDescent="0.2">
      <c r="B686" s="147"/>
      <c r="D686" s="147"/>
      <c r="G686" s="147"/>
      <c r="H686" s="147"/>
      <c r="L686" s="149"/>
    </row>
    <row r="687" spans="2:12" s="148" customFormat="1" x14ac:dyDescent="0.2">
      <c r="B687" s="147"/>
      <c r="D687" s="147"/>
      <c r="G687" s="147"/>
      <c r="H687" s="147"/>
      <c r="L687" s="149"/>
    </row>
    <row r="688" spans="2:12" s="148" customFormat="1" x14ac:dyDescent="0.2">
      <c r="B688" s="147"/>
      <c r="D688" s="147"/>
      <c r="G688" s="147"/>
      <c r="H688" s="147"/>
      <c r="L688" s="149"/>
    </row>
    <row r="689" spans="2:12" s="148" customFormat="1" x14ac:dyDescent="0.2">
      <c r="B689" s="147"/>
      <c r="D689" s="147"/>
      <c r="G689" s="147"/>
      <c r="H689" s="147"/>
      <c r="L689" s="149"/>
    </row>
    <row r="690" spans="2:12" s="148" customFormat="1" x14ac:dyDescent="0.2">
      <c r="B690" s="147"/>
      <c r="D690" s="147"/>
      <c r="G690" s="147"/>
      <c r="H690" s="147"/>
      <c r="L690" s="149"/>
    </row>
    <row r="691" spans="2:12" s="148" customFormat="1" x14ac:dyDescent="0.2">
      <c r="B691" s="147"/>
      <c r="D691" s="147"/>
      <c r="G691" s="147"/>
      <c r="H691" s="147"/>
      <c r="L691" s="149"/>
    </row>
    <row r="692" spans="2:12" s="148" customFormat="1" x14ac:dyDescent="0.2">
      <c r="B692" s="147"/>
      <c r="D692" s="147"/>
      <c r="G692" s="147"/>
      <c r="H692" s="147"/>
      <c r="L692" s="149"/>
    </row>
    <row r="693" spans="2:12" s="148" customFormat="1" x14ac:dyDescent="0.2">
      <c r="B693" s="147"/>
      <c r="D693" s="147"/>
      <c r="G693" s="147"/>
      <c r="H693" s="147"/>
      <c r="L693" s="149"/>
    </row>
    <row r="694" spans="2:12" s="148" customFormat="1" x14ac:dyDescent="0.2">
      <c r="B694" s="147"/>
      <c r="D694" s="147"/>
      <c r="G694" s="147"/>
      <c r="H694" s="147"/>
      <c r="L694" s="149"/>
    </row>
    <row r="695" spans="2:12" s="148" customFormat="1" x14ac:dyDescent="0.2">
      <c r="B695" s="147"/>
      <c r="D695" s="147"/>
      <c r="G695" s="147"/>
      <c r="H695" s="147"/>
      <c r="L695" s="149"/>
    </row>
    <row r="696" spans="2:12" s="148" customFormat="1" x14ac:dyDescent="0.2">
      <c r="B696" s="147"/>
      <c r="D696" s="147"/>
      <c r="G696" s="147"/>
      <c r="H696" s="147"/>
      <c r="L696" s="149"/>
    </row>
    <row r="697" spans="2:12" s="148" customFormat="1" x14ac:dyDescent="0.2">
      <c r="B697" s="147"/>
      <c r="D697" s="147"/>
      <c r="G697" s="147"/>
      <c r="H697" s="147"/>
      <c r="L697" s="149"/>
    </row>
    <row r="698" spans="2:12" s="148" customFormat="1" x14ac:dyDescent="0.2">
      <c r="B698" s="147"/>
      <c r="D698" s="147"/>
      <c r="G698" s="147"/>
      <c r="H698" s="147"/>
      <c r="L698" s="149"/>
    </row>
    <row r="699" spans="2:12" s="148" customFormat="1" x14ac:dyDescent="0.2">
      <c r="B699" s="147"/>
      <c r="D699" s="147"/>
      <c r="G699" s="147"/>
      <c r="H699" s="147"/>
      <c r="L699" s="149"/>
    </row>
    <row r="700" spans="2:12" s="148" customFormat="1" x14ac:dyDescent="0.2">
      <c r="B700" s="147"/>
      <c r="D700" s="147"/>
      <c r="G700" s="147"/>
      <c r="H700" s="147"/>
      <c r="L700" s="149"/>
    </row>
    <row r="701" spans="2:12" s="148" customFormat="1" x14ac:dyDescent="0.2">
      <c r="B701" s="147"/>
      <c r="D701" s="147"/>
      <c r="G701" s="147"/>
      <c r="H701" s="147"/>
      <c r="L701" s="149"/>
    </row>
    <row r="702" spans="2:12" s="148" customFormat="1" x14ac:dyDescent="0.2">
      <c r="B702" s="147"/>
      <c r="D702" s="147"/>
      <c r="G702" s="147"/>
      <c r="H702" s="147"/>
      <c r="L702" s="149"/>
    </row>
    <row r="703" spans="2:12" s="148" customFormat="1" x14ac:dyDescent="0.2">
      <c r="B703" s="147"/>
      <c r="D703" s="147"/>
      <c r="G703" s="147"/>
      <c r="H703" s="147"/>
      <c r="L703" s="149"/>
    </row>
    <row r="704" spans="2:12" s="148" customFormat="1" x14ac:dyDescent="0.2">
      <c r="B704" s="147"/>
      <c r="D704" s="147"/>
      <c r="G704" s="147"/>
      <c r="H704" s="147"/>
      <c r="L704" s="149"/>
    </row>
    <row r="705" spans="2:12" s="148" customFormat="1" x14ac:dyDescent="0.2">
      <c r="B705" s="147"/>
      <c r="D705" s="147"/>
      <c r="G705" s="147"/>
      <c r="H705" s="147"/>
      <c r="L705" s="149"/>
    </row>
    <row r="706" spans="2:12" s="148" customFormat="1" x14ac:dyDescent="0.2">
      <c r="B706" s="147"/>
      <c r="D706" s="147"/>
      <c r="G706" s="147"/>
      <c r="H706" s="147"/>
      <c r="L706" s="149"/>
    </row>
    <row r="707" spans="2:12" s="148" customFormat="1" x14ac:dyDescent="0.2">
      <c r="B707" s="147"/>
      <c r="D707" s="147"/>
      <c r="G707" s="147"/>
      <c r="H707" s="147"/>
      <c r="L707" s="149"/>
    </row>
    <row r="708" spans="2:12" s="148" customFormat="1" x14ac:dyDescent="0.2">
      <c r="B708" s="147"/>
      <c r="D708" s="147"/>
      <c r="G708" s="147"/>
      <c r="H708" s="147"/>
      <c r="L708" s="149"/>
    </row>
    <row r="709" spans="2:12" s="148" customFormat="1" x14ac:dyDescent="0.2">
      <c r="B709" s="147"/>
      <c r="D709" s="147"/>
      <c r="G709" s="147"/>
      <c r="H709" s="147"/>
      <c r="L709" s="149"/>
    </row>
    <row r="710" spans="2:12" s="148" customFormat="1" x14ac:dyDescent="0.2">
      <c r="B710" s="147"/>
      <c r="D710" s="147"/>
      <c r="G710" s="147"/>
      <c r="H710" s="147"/>
      <c r="L710" s="149"/>
    </row>
    <row r="711" spans="2:12" s="148" customFormat="1" x14ac:dyDescent="0.2">
      <c r="B711" s="147"/>
      <c r="D711" s="147"/>
      <c r="G711" s="147"/>
      <c r="H711" s="147"/>
      <c r="L711" s="149"/>
    </row>
    <row r="712" spans="2:12" s="148" customFormat="1" x14ac:dyDescent="0.2">
      <c r="B712" s="147"/>
      <c r="D712" s="147"/>
      <c r="G712" s="147"/>
      <c r="H712" s="147"/>
      <c r="L712" s="149"/>
    </row>
    <row r="713" spans="2:12" s="148" customFormat="1" x14ac:dyDescent="0.2">
      <c r="B713" s="147"/>
      <c r="D713" s="147"/>
      <c r="G713" s="147"/>
      <c r="H713" s="147"/>
      <c r="L713" s="149"/>
    </row>
    <row r="714" spans="2:12" s="148" customFormat="1" x14ac:dyDescent="0.2">
      <c r="B714" s="147"/>
      <c r="D714" s="147"/>
      <c r="G714" s="147"/>
      <c r="H714" s="147"/>
      <c r="L714" s="149"/>
    </row>
    <row r="715" spans="2:12" s="148" customFormat="1" x14ac:dyDescent="0.2">
      <c r="B715" s="147"/>
      <c r="D715" s="147"/>
      <c r="G715" s="147"/>
      <c r="H715" s="147"/>
      <c r="L715" s="149"/>
    </row>
    <row r="716" spans="2:12" s="148" customFormat="1" x14ac:dyDescent="0.2">
      <c r="B716" s="147"/>
      <c r="D716" s="147"/>
      <c r="G716" s="147"/>
      <c r="H716" s="147"/>
      <c r="L716" s="149"/>
    </row>
    <row r="717" spans="2:12" s="148" customFormat="1" x14ac:dyDescent="0.2">
      <c r="B717" s="147"/>
      <c r="D717" s="147"/>
      <c r="G717" s="147"/>
      <c r="H717" s="147"/>
      <c r="L717" s="149"/>
    </row>
    <row r="718" spans="2:12" s="148" customFormat="1" x14ac:dyDescent="0.2">
      <c r="B718" s="147"/>
      <c r="D718" s="147"/>
      <c r="G718" s="147"/>
      <c r="H718" s="147"/>
      <c r="L718" s="149"/>
    </row>
    <row r="719" spans="2:12" s="148" customFormat="1" x14ac:dyDescent="0.2">
      <c r="B719" s="147"/>
      <c r="D719" s="147"/>
      <c r="G719" s="147"/>
      <c r="H719" s="147"/>
      <c r="L719" s="149"/>
    </row>
    <row r="720" spans="2:12" s="148" customFormat="1" x14ac:dyDescent="0.2">
      <c r="B720" s="147"/>
      <c r="D720" s="147"/>
      <c r="G720" s="147"/>
      <c r="H720" s="147"/>
      <c r="L720" s="149"/>
    </row>
    <row r="721" spans="2:12" s="148" customFormat="1" x14ac:dyDescent="0.2">
      <c r="B721" s="147"/>
      <c r="D721" s="147"/>
      <c r="G721" s="147"/>
      <c r="H721" s="147"/>
      <c r="L721" s="149"/>
    </row>
    <row r="722" spans="2:12" s="148" customFormat="1" x14ac:dyDescent="0.2">
      <c r="B722" s="147"/>
      <c r="D722" s="147"/>
      <c r="G722" s="147"/>
      <c r="H722" s="147"/>
      <c r="L722" s="149"/>
    </row>
    <row r="723" spans="2:12" s="148" customFormat="1" x14ac:dyDescent="0.2">
      <c r="B723" s="147"/>
      <c r="D723" s="147"/>
      <c r="G723" s="147"/>
      <c r="H723" s="147"/>
      <c r="L723" s="149"/>
    </row>
    <row r="724" spans="2:12" s="148" customFormat="1" x14ac:dyDescent="0.2">
      <c r="B724" s="147"/>
      <c r="D724" s="147"/>
      <c r="G724" s="147"/>
      <c r="H724" s="147"/>
      <c r="L724" s="149"/>
    </row>
    <row r="725" spans="2:12" s="148" customFormat="1" x14ac:dyDescent="0.2">
      <c r="B725" s="147"/>
      <c r="D725" s="147"/>
      <c r="G725" s="147"/>
      <c r="H725" s="147"/>
      <c r="L725" s="149"/>
    </row>
    <row r="726" spans="2:12" s="148" customFormat="1" x14ac:dyDescent="0.2">
      <c r="B726" s="147"/>
      <c r="D726" s="147"/>
      <c r="G726" s="147"/>
      <c r="H726" s="147"/>
      <c r="L726" s="149"/>
    </row>
    <row r="727" spans="2:12" s="148" customFormat="1" x14ac:dyDescent="0.2">
      <c r="B727" s="147"/>
      <c r="D727" s="147"/>
      <c r="G727" s="147"/>
      <c r="H727" s="147"/>
      <c r="L727" s="149"/>
    </row>
    <row r="728" spans="2:12" s="148" customFormat="1" x14ac:dyDescent="0.2">
      <c r="B728" s="147"/>
      <c r="D728" s="147"/>
      <c r="G728" s="147"/>
      <c r="H728" s="147"/>
      <c r="L728" s="149"/>
    </row>
    <row r="729" spans="2:12" s="148" customFormat="1" x14ac:dyDescent="0.2">
      <c r="B729" s="147"/>
      <c r="D729" s="147"/>
      <c r="G729" s="147"/>
      <c r="H729" s="147"/>
      <c r="L729" s="149"/>
    </row>
    <row r="730" spans="2:12" s="148" customFormat="1" x14ac:dyDescent="0.2">
      <c r="B730" s="147"/>
      <c r="D730" s="147"/>
      <c r="G730" s="147"/>
      <c r="H730" s="147"/>
      <c r="L730" s="149"/>
    </row>
    <row r="731" spans="2:12" s="148" customFormat="1" x14ac:dyDescent="0.2">
      <c r="B731" s="147"/>
      <c r="D731" s="147"/>
      <c r="G731" s="147"/>
      <c r="H731" s="147"/>
      <c r="L731" s="149"/>
    </row>
    <row r="732" spans="2:12" s="148" customFormat="1" x14ac:dyDescent="0.2">
      <c r="B732" s="147"/>
      <c r="D732" s="147"/>
      <c r="G732" s="147"/>
      <c r="H732" s="147"/>
      <c r="L732" s="149"/>
    </row>
    <row r="733" spans="2:12" s="148" customFormat="1" x14ac:dyDescent="0.2">
      <c r="B733" s="147"/>
      <c r="D733" s="147"/>
      <c r="G733" s="147"/>
      <c r="H733" s="147"/>
      <c r="L733" s="149"/>
    </row>
    <row r="734" spans="2:12" s="148" customFormat="1" x14ac:dyDescent="0.2">
      <c r="B734" s="147"/>
      <c r="D734" s="147"/>
      <c r="G734" s="147"/>
      <c r="H734" s="147"/>
      <c r="L734" s="149"/>
    </row>
    <row r="735" spans="2:12" s="148" customFormat="1" x14ac:dyDescent="0.2">
      <c r="B735" s="147"/>
      <c r="D735" s="147"/>
      <c r="G735" s="147"/>
      <c r="H735" s="147"/>
      <c r="L735" s="149"/>
    </row>
    <row r="736" spans="2:12" s="148" customFormat="1" x14ac:dyDescent="0.2">
      <c r="B736" s="147"/>
      <c r="D736" s="147"/>
      <c r="G736" s="147"/>
      <c r="H736" s="147"/>
      <c r="L736" s="149"/>
    </row>
    <row r="737" spans="2:12" s="148" customFormat="1" x14ac:dyDescent="0.2">
      <c r="B737" s="147"/>
      <c r="D737" s="147"/>
      <c r="G737" s="147"/>
      <c r="H737" s="147"/>
      <c r="L737" s="149"/>
    </row>
    <row r="738" spans="2:12" s="148" customFormat="1" x14ac:dyDescent="0.2">
      <c r="B738" s="147"/>
      <c r="D738" s="147"/>
      <c r="G738" s="147"/>
      <c r="H738" s="147"/>
      <c r="L738" s="149"/>
    </row>
    <row r="739" spans="2:12" s="148" customFormat="1" x14ac:dyDescent="0.2">
      <c r="B739" s="147"/>
      <c r="D739" s="147"/>
      <c r="G739" s="147"/>
      <c r="H739" s="147"/>
      <c r="L739" s="149"/>
    </row>
    <row r="740" spans="2:12" s="148" customFormat="1" x14ac:dyDescent="0.2">
      <c r="B740" s="147"/>
      <c r="D740" s="147"/>
      <c r="G740" s="147"/>
      <c r="H740" s="147"/>
      <c r="L740" s="149"/>
    </row>
    <row r="741" spans="2:12" s="148" customFormat="1" x14ac:dyDescent="0.2">
      <c r="B741" s="147"/>
      <c r="D741" s="147"/>
      <c r="G741" s="147"/>
      <c r="H741" s="147"/>
      <c r="L741" s="149"/>
    </row>
    <row r="742" spans="2:12" s="148" customFormat="1" x14ac:dyDescent="0.2">
      <c r="B742" s="147"/>
      <c r="D742" s="147"/>
      <c r="G742" s="147"/>
      <c r="H742" s="147"/>
      <c r="L742" s="149"/>
    </row>
    <row r="743" spans="2:12" s="148" customFormat="1" x14ac:dyDescent="0.2">
      <c r="B743" s="147"/>
      <c r="D743" s="147"/>
      <c r="G743" s="147"/>
      <c r="H743" s="147"/>
      <c r="L743" s="149"/>
    </row>
    <row r="744" spans="2:12" s="148" customFormat="1" x14ac:dyDescent="0.2">
      <c r="B744" s="147"/>
      <c r="D744" s="147"/>
      <c r="G744" s="147"/>
      <c r="H744" s="147"/>
      <c r="L744" s="149"/>
    </row>
    <row r="745" spans="2:12" s="148" customFormat="1" x14ac:dyDescent="0.2">
      <c r="B745" s="147"/>
      <c r="D745" s="147"/>
      <c r="G745" s="147"/>
      <c r="H745" s="147"/>
      <c r="L745" s="149"/>
    </row>
    <row r="746" spans="2:12" s="148" customFormat="1" x14ac:dyDescent="0.2">
      <c r="B746" s="147"/>
      <c r="D746" s="147"/>
      <c r="G746" s="147"/>
      <c r="H746" s="147"/>
      <c r="L746" s="149"/>
    </row>
    <row r="747" spans="2:12" s="148" customFormat="1" x14ac:dyDescent="0.2">
      <c r="B747" s="147"/>
      <c r="D747" s="147"/>
      <c r="G747" s="147"/>
      <c r="H747" s="147"/>
      <c r="L747" s="149"/>
    </row>
    <row r="748" spans="2:12" s="148" customFormat="1" x14ac:dyDescent="0.2">
      <c r="B748" s="147"/>
      <c r="D748" s="147"/>
      <c r="G748" s="147"/>
      <c r="H748" s="147"/>
      <c r="L748" s="149"/>
    </row>
    <row r="749" spans="2:12" s="148" customFormat="1" x14ac:dyDescent="0.2">
      <c r="B749" s="147"/>
      <c r="D749" s="147"/>
      <c r="G749" s="147"/>
      <c r="H749" s="147"/>
      <c r="L749" s="149"/>
    </row>
    <row r="750" spans="2:12" s="148" customFormat="1" x14ac:dyDescent="0.2">
      <c r="B750" s="147"/>
      <c r="D750" s="147"/>
      <c r="G750" s="147"/>
      <c r="H750" s="147"/>
      <c r="L750" s="149"/>
    </row>
    <row r="751" spans="2:12" s="148" customFormat="1" x14ac:dyDescent="0.2">
      <c r="B751" s="147"/>
      <c r="D751" s="147"/>
      <c r="G751" s="147"/>
      <c r="H751" s="147"/>
      <c r="L751" s="149"/>
    </row>
    <row r="752" spans="2:12" s="148" customFormat="1" x14ac:dyDescent="0.2">
      <c r="B752" s="147"/>
      <c r="D752" s="147"/>
      <c r="G752" s="147"/>
      <c r="H752" s="147"/>
      <c r="L752" s="149"/>
    </row>
    <row r="753" spans="2:12" s="148" customFormat="1" x14ac:dyDescent="0.2">
      <c r="B753" s="147"/>
      <c r="D753" s="147"/>
      <c r="G753" s="147"/>
      <c r="H753" s="147"/>
      <c r="L753" s="149"/>
    </row>
    <row r="754" spans="2:12" s="148" customFormat="1" x14ac:dyDescent="0.2">
      <c r="B754" s="147"/>
      <c r="D754" s="147"/>
      <c r="G754" s="147"/>
      <c r="H754" s="147"/>
      <c r="L754" s="149"/>
    </row>
    <row r="755" spans="2:12" s="148" customFormat="1" x14ac:dyDescent="0.2">
      <c r="B755" s="147"/>
      <c r="D755" s="147"/>
      <c r="G755" s="147"/>
      <c r="H755" s="147"/>
      <c r="L755" s="149"/>
    </row>
    <row r="756" spans="2:12" s="148" customFormat="1" x14ac:dyDescent="0.2">
      <c r="B756" s="147"/>
      <c r="D756" s="147"/>
      <c r="G756" s="147"/>
      <c r="H756" s="147"/>
      <c r="L756" s="149"/>
    </row>
    <row r="757" spans="2:12" s="148" customFormat="1" x14ac:dyDescent="0.2">
      <c r="B757" s="147"/>
      <c r="D757" s="147"/>
      <c r="G757" s="147"/>
      <c r="H757" s="147"/>
      <c r="L757" s="149"/>
    </row>
    <row r="758" spans="2:12" s="148" customFormat="1" x14ac:dyDescent="0.2">
      <c r="B758" s="147"/>
      <c r="D758" s="147"/>
      <c r="G758" s="147"/>
      <c r="H758" s="147"/>
      <c r="L758" s="149"/>
    </row>
    <row r="759" spans="2:12" s="148" customFormat="1" x14ac:dyDescent="0.2">
      <c r="B759" s="147"/>
      <c r="D759" s="147"/>
      <c r="G759" s="147"/>
      <c r="H759" s="147"/>
      <c r="L759" s="149"/>
    </row>
    <row r="760" spans="2:12" s="148" customFormat="1" x14ac:dyDescent="0.2">
      <c r="B760" s="147"/>
      <c r="D760" s="147"/>
      <c r="G760" s="147"/>
      <c r="H760" s="147"/>
      <c r="L760" s="149"/>
    </row>
    <row r="761" spans="2:12" s="148" customFormat="1" x14ac:dyDescent="0.2">
      <c r="B761" s="147"/>
      <c r="D761" s="147"/>
      <c r="G761" s="147"/>
      <c r="H761" s="147"/>
      <c r="L761" s="149"/>
    </row>
    <row r="762" spans="2:12" s="148" customFormat="1" x14ac:dyDescent="0.2">
      <c r="B762" s="147"/>
      <c r="D762" s="147"/>
      <c r="G762" s="147"/>
      <c r="H762" s="147"/>
      <c r="L762" s="149"/>
    </row>
    <row r="763" spans="2:12" s="148" customFormat="1" x14ac:dyDescent="0.2">
      <c r="B763" s="147"/>
      <c r="D763" s="147"/>
      <c r="G763" s="147"/>
      <c r="H763" s="147"/>
      <c r="L763" s="149"/>
    </row>
    <row r="764" spans="2:12" s="148" customFormat="1" x14ac:dyDescent="0.2">
      <c r="B764" s="147"/>
      <c r="D764" s="147"/>
      <c r="G764" s="147"/>
      <c r="H764" s="147"/>
      <c r="L764" s="149"/>
    </row>
    <row r="765" spans="2:12" s="148" customFormat="1" x14ac:dyDescent="0.2">
      <c r="B765" s="147"/>
      <c r="D765" s="147"/>
      <c r="G765" s="147"/>
      <c r="H765" s="147"/>
      <c r="L765" s="149"/>
    </row>
    <row r="766" spans="2:12" s="148" customFormat="1" x14ac:dyDescent="0.2">
      <c r="B766" s="147"/>
      <c r="D766" s="147"/>
      <c r="G766" s="147"/>
      <c r="H766" s="147"/>
      <c r="L766" s="149"/>
    </row>
    <row r="767" spans="2:12" s="148" customFormat="1" x14ac:dyDescent="0.2">
      <c r="B767" s="147"/>
      <c r="D767" s="147"/>
      <c r="G767" s="147"/>
      <c r="H767" s="147"/>
      <c r="L767" s="149"/>
    </row>
    <row r="768" spans="2:12" s="148" customFormat="1" x14ac:dyDescent="0.2">
      <c r="B768" s="147"/>
      <c r="D768" s="147"/>
      <c r="G768" s="147"/>
      <c r="H768" s="147"/>
      <c r="L768" s="149"/>
    </row>
    <row r="769" spans="2:12" s="148" customFormat="1" x14ac:dyDescent="0.2">
      <c r="B769" s="147"/>
      <c r="D769" s="147"/>
      <c r="G769" s="147"/>
      <c r="H769" s="147"/>
      <c r="L769" s="149"/>
    </row>
    <row r="770" spans="2:12" s="148" customFormat="1" x14ac:dyDescent="0.2">
      <c r="B770" s="147"/>
      <c r="D770" s="147"/>
      <c r="G770" s="147"/>
      <c r="H770" s="147"/>
      <c r="L770" s="149"/>
    </row>
    <row r="771" spans="2:12" s="148" customFormat="1" x14ac:dyDescent="0.2">
      <c r="B771" s="147"/>
      <c r="D771" s="147"/>
      <c r="G771" s="147"/>
      <c r="H771" s="147"/>
      <c r="L771" s="149"/>
    </row>
    <row r="772" spans="2:12" s="148" customFormat="1" x14ac:dyDescent="0.2">
      <c r="B772" s="147"/>
      <c r="D772" s="147"/>
      <c r="G772" s="147"/>
      <c r="H772" s="147"/>
      <c r="L772" s="149"/>
    </row>
    <row r="773" spans="2:12" s="148" customFormat="1" x14ac:dyDescent="0.2">
      <c r="B773" s="147"/>
      <c r="D773" s="147"/>
      <c r="G773" s="147"/>
      <c r="H773" s="147"/>
      <c r="L773" s="149"/>
    </row>
    <row r="774" spans="2:12" s="148" customFormat="1" x14ac:dyDescent="0.2">
      <c r="B774" s="147"/>
      <c r="D774" s="147"/>
      <c r="G774" s="147"/>
      <c r="H774" s="147"/>
      <c r="L774" s="149"/>
    </row>
    <row r="775" spans="2:12" s="148" customFormat="1" x14ac:dyDescent="0.2">
      <c r="B775" s="147"/>
      <c r="D775" s="147"/>
      <c r="G775" s="147"/>
      <c r="H775" s="147"/>
      <c r="L775" s="149"/>
    </row>
    <row r="776" spans="2:12" s="148" customFormat="1" x14ac:dyDescent="0.2">
      <c r="B776" s="147"/>
      <c r="D776" s="147"/>
      <c r="G776" s="147"/>
      <c r="H776" s="147"/>
      <c r="L776" s="149"/>
    </row>
    <row r="777" spans="2:12" s="148" customFormat="1" x14ac:dyDescent="0.2">
      <c r="B777" s="147"/>
      <c r="D777" s="147"/>
      <c r="G777" s="147"/>
      <c r="H777" s="147"/>
      <c r="L777" s="149"/>
    </row>
    <row r="778" spans="2:12" s="148" customFormat="1" x14ac:dyDescent="0.2">
      <c r="B778" s="147"/>
      <c r="D778" s="147"/>
      <c r="G778" s="147"/>
      <c r="H778" s="147"/>
      <c r="L778" s="149"/>
    </row>
    <row r="779" spans="2:12" s="148" customFormat="1" x14ac:dyDescent="0.2">
      <c r="B779" s="147"/>
      <c r="D779" s="147"/>
      <c r="G779" s="147"/>
      <c r="H779" s="147"/>
      <c r="L779" s="149"/>
    </row>
    <row r="780" spans="2:12" s="148" customFormat="1" x14ac:dyDescent="0.2">
      <c r="B780" s="147"/>
      <c r="D780" s="147"/>
      <c r="G780" s="147"/>
      <c r="H780" s="147"/>
      <c r="L780" s="149"/>
    </row>
    <row r="781" spans="2:12" s="148" customFormat="1" x14ac:dyDescent="0.2">
      <c r="B781" s="147"/>
      <c r="D781" s="147"/>
      <c r="G781" s="147"/>
      <c r="H781" s="147"/>
      <c r="L781" s="149"/>
    </row>
    <row r="782" spans="2:12" s="148" customFormat="1" x14ac:dyDescent="0.2">
      <c r="B782" s="147"/>
      <c r="D782" s="147"/>
      <c r="G782" s="147"/>
      <c r="H782" s="147"/>
      <c r="L782" s="149"/>
    </row>
    <row r="783" spans="2:12" s="148" customFormat="1" x14ac:dyDescent="0.2">
      <c r="B783" s="147"/>
      <c r="D783" s="147"/>
      <c r="G783" s="147"/>
      <c r="H783" s="147"/>
      <c r="L783" s="149"/>
    </row>
    <row r="784" spans="2:12" s="148" customFormat="1" x14ac:dyDescent="0.2">
      <c r="B784" s="147"/>
      <c r="D784" s="147"/>
      <c r="G784" s="147"/>
      <c r="H784" s="147"/>
      <c r="L784" s="149"/>
    </row>
    <row r="785" spans="2:12" s="148" customFormat="1" x14ac:dyDescent="0.2">
      <c r="B785" s="147"/>
      <c r="D785" s="147"/>
      <c r="G785" s="147"/>
      <c r="H785" s="147"/>
      <c r="L785" s="149"/>
    </row>
    <row r="786" spans="2:12" s="148" customFormat="1" x14ac:dyDescent="0.2">
      <c r="B786" s="147"/>
      <c r="D786" s="147"/>
      <c r="G786" s="147"/>
      <c r="H786" s="147"/>
      <c r="L786" s="149"/>
    </row>
    <row r="787" spans="2:12" s="148" customFormat="1" x14ac:dyDescent="0.2">
      <c r="B787" s="147"/>
      <c r="D787" s="147"/>
      <c r="G787" s="147"/>
      <c r="H787" s="147"/>
      <c r="L787" s="149"/>
    </row>
    <row r="788" spans="2:12" s="148" customFormat="1" x14ac:dyDescent="0.2">
      <c r="B788" s="147"/>
      <c r="D788" s="147"/>
      <c r="G788" s="147"/>
      <c r="H788" s="147"/>
      <c r="L788" s="149"/>
    </row>
    <row r="789" spans="2:12" s="148" customFormat="1" x14ac:dyDescent="0.2">
      <c r="B789" s="147"/>
      <c r="D789" s="147"/>
      <c r="G789" s="147"/>
      <c r="H789" s="147"/>
      <c r="L789" s="149"/>
    </row>
    <row r="790" spans="2:12" s="148" customFormat="1" x14ac:dyDescent="0.2">
      <c r="B790" s="147"/>
      <c r="D790" s="147"/>
      <c r="G790" s="147"/>
      <c r="H790" s="147"/>
      <c r="L790" s="149"/>
    </row>
    <row r="791" spans="2:12" s="148" customFormat="1" x14ac:dyDescent="0.2">
      <c r="B791" s="147"/>
      <c r="D791" s="147"/>
      <c r="G791" s="147"/>
      <c r="H791" s="147"/>
      <c r="L791" s="149"/>
    </row>
    <row r="792" spans="2:12" s="148" customFormat="1" x14ac:dyDescent="0.2">
      <c r="B792" s="147"/>
      <c r="D792" s="147"/>
      <c r="G792" s="147"/>
      <c r="H792" s="147"/>
      <c r="L792" s="149"/>
    </row>
    <row r="793" spans="2:12" s="148" customFormat="1" x14ac:dyDescent="0.2">
      <c r="B793" s="147"/>
      <c r="D793" s="147"/>
      <c r="G793" s="147"/>
      <c r="H793" s="147"/>
      <c r="L793" s="149"/>
    </row>
    <row r="794" spans="2:12" s="148" customFormat="1" x14ac:dyDescent="0.2">
      <c r="B794" s="147"/>
      <c r="D794" s="147"/>
      <c r="G794" s="147"/>
      <c r="H794" s="147"/>
      <c r="L794" s="149"/>
    </row>
    <row r="795" spans="2:12" s="148" customFormat="1" x14ac:dyDescent="0.2">
      <c r="B795" s="147"/>
      <c r="D795" s="147"/>
      <c r="G795" s="147"/>
      <c r="H795" s="147"/>
      <c r="L795" s="149"/>
    </row>
    <row r="796" spans="2:12" s="148" customFormat="1" x14ac:dyDescent="0.2">
      <c r="B796" s="147"/>
      <c r="D796" s="147"/>
      <c r="G796" s="147"/>
      <c r="H796" s="147"/>
      <c r="L796" s="149"/>
    </row>
    <row r="797" spans="2:12" s="148" customFormat="1" x14ac:dyDescent="0.2">
      <c r="B797" s="147"/>
      <c r="D797" s="147"/>
      <c r="G797" s="147"/>
      <c r="H797" s="147"/>
      <c r="L797" s="149"/>
    </row>
    <row r="798" spans="2:12" s="148" customFormat="1" x14ac:dyDescent="0.2">
      <c r="B798" s="147"/>
      <c r="D798" s="147"/>
      <c r="G798" s="147"/>
      <c r="H798" s="147"/>
      <c r="L798" s="149"/>
    </row>
    <row r="799" spans="2:12" s="148" customFormat="1" x14ac:dyDescent="0.2">
      <c r="B799" s="147"/>
      <c r="D799" s="147"/>
      <c r="G799" s="147"/>
      <c r="H799" s="147"/>
      <c r="L799" s="149"/>
    </row>
    <row r="800" spans="2:12" s="148" customFormat="1" x14ac:dyDescent="0.2">
      <c r="B800" s="147"/>
      <c r="D800" s="147"/>
      <c r="G800" s="147"/>
      <c r="H800" s="147"/>
      <c r="L800" s="149"/>
    </row>
    <row r="801" spans="2:12" s="148" customFormat="1" x14ac:dyDescent="0.2">
      <c r="B801" s="147"/>
      <c r="D801" s="147"/>
      <c r="G801" s="147"/>
      <c r="H801" s="147"/>
      <c r="L801" s="149"/>
    </row>
    <row r="802" spans="2:12" s="148" customFormat="1" x14ac:dyDescent="0.2">
      <c r="B802" s="147"/>
      <c r="D802" s="147"/>
      <c r="G802" s="147"/>
      <c r="H802" s="147"/>
      <c r="L802" s="149"/>
    </row>
    <row r="803" spans="2:12" s="148" customFormat="1" x14ac:dyDescent="0.2">
      <c r="B803" s="147"/>
      <c r="D803" s="147"/>
      <c r="G803" s="147"/>
      <c r="H803" s="147"/>
      <c r="L803" s="149"/>
    </row>
    <row r="804" spans="2:12" s="148" customFormat="1" x14ac:dyDescent="0.2">
      <c r="B804" s="147"/>
      <c r="D804" s="147"/>
      <c r="G804" s="147"/>
      <c r="H804" s="147"/>
      <c r="L804" s="149"/>
    </row>
    <row r="805" spans="2:12" s="148" customFormat="1" x14ac:dyDescent="0.2">
      <c r="B805" s="147"/>
      <c r="D805" s="147"/>
      <c r="G805" s="147"/>
      <c r="H805" s="147"/>
      <c r="L805" s="149"/>
    </row>
    <row r="806" spans="2:12" s="148" customFormat="1" x14ac:dyDescent="0.2">
      <c r="B806" s="147"/>
      <c r="D806" s="147"/>
      <c r="G806" s="147"/>
      <c r="H806" s="147"/>
      <c r="L806" s="149"/>
    </row>
    <row r="807" spans="2:12" s="148" customFormat="1" x14ac:dyDescent="0.2">
      <c r="B807" s="147"/>
      <c r="D807" s="147"/>
      <c r="G807" s="147"/>
      <c r="H807" s="147"/>
      <c r="L807" s="149"/>
    </row>
    <row r="808" spans="2:12" s="148" customFormat="1" x14ac:dyDescent="0.2">
      <c r="B808" s="147"/>
      <c r="D808" s="147"/>
      <c r="G808" s="147"/>
      <c r="H808" s="147"/>
      <c r="L808" s="149"/>
    </row>
    <row r="809" spans="2:12" s="148" customFormat="1" x14ac:dyDescent="0.2">
      <c r="B809" s="147"/>
      <c r="D809" s="147"/>
      <c r="G809" s="147"/>
      <c r="H809" s="147"/>
      <c r="L809" s="149"/>
    </row>
    <row r="810" spans="2:12" s="148" customFormat="1" x14ac:dyDescent="0.2">
      <c r="B810" s="147"/>
      <c r="D810" s="147"/>
      <c r="G810" s="147"/>
      <c r="H810" s="147"/>
      <c r="L810" s="149"/>
    </row>
    <row r="811" spans="2:12" s="148" customFormat="1" x14ac:dyDescent="0.2">
      <c r="B811" s="147"/>
      <c r="D811" s="147"/>
      <c r="G811" s="147"/>
      <c r="H811" s="147"/>
      <c r="L811" s="149"/>
    </row>
    <row r="812" spans="2:12" s="148" customFormat="1" x14ac:dyDescent="0.2">
      <c r="B812" s="147"/>
      <c r="D812" s="147"/>
      <c r="G812" s="147"/>
      <c r="H812" s="147"/>
      <c r="L812" s="149"/>
    </row>
    <row r="813" spans="2:12" s="148" customFormat="1" x14ac:dyDescent="0.2">
      <c r="B813" s="147"/>
      <c r="D813" s="147"/>
      <c r="G813" s="147"/>
      <c r="H813" s="147"/>
      <c r="L813" s="149"/>
    </row>
    <row r="814" spans="2:12" s="148" customFormat="1" x14ac:dyDescent="0.2">
      <c r="B814" s="147"/>
      <c r="D814" s="147"/>
      <c r="G814" s="147"/>
      <c r="H814" s="147"/>
      <c r="L814" s="149"/>
    </row>
    <row r="815" spans="2:12" s="148" customFormat="1" x14ac:dyDescent="0.2">
      <c r="B815" s="147"/>
      <c r="D815" s="147"/>
      <c r="G815" s="147"/>
      <c r="H815" s="147"/>
      <c r="L815" s="149"/>
    </row>
    <row r="816" spans="2:12" s="148" customFormat="1" x14ac:dyDescent="0.2">
      <c r="B816" s="147"/>
      <c r="D816" s="147"/>
      <c r="G816" s="147"/>
      <c r="H816" s="147"/>
      <c r="L816" s="149"/>
    </row>
    <row r="817" spans="2:12" s="148" customFormat="1" x14ac:dyDescent="0.2">
      <c r="B817" s="147"/>
      <c r="D817" s="147"/>
      <c r="G817" s="147"/>
      <c r="H817" s="147"/>
      <c r="L817" s="149"/>
    </row>
    <row r="818" spans="2:12" s="148" customFormat="1" x14ac:dyDescent="0.2">
      <c r="B818" s="147"/>
      <c r="D818" s="147"/>
      <c r="G818" s="147"/>
      <c r="H818" s="147"/>
      <c r="L818" s="149"/>
    </row>
    <row r="819" spans="2:12" s="148" customFormat="1" x14ac:dyDescent="0.2">
      <c r="B819" s="147"/>
      <c r="D819" s="147"/>
      <c r="G819" s="147"/>
      <c r="H819" s="147"/>
      <c r="L819" s="149"/>
    </row>
    <row r="820" spans="2:12" s="148" customFormat="1" x14ac:dyDescent="0.2">
      <c r="B820" s="147"/>
      <c r="D820" s="147"/>
      <c r="G820" s="147"/>
      <c r="H820" s="147"/>
      <c r="L820" s="149"/>
    </row>
    <row r="821" spans="2:12" s="148" customFormat="1" x14ac:dyDescent="0.2">
      <c r="B821" s="147"/>
      <c r="D821" s="147"/>
      <c r="G821" s="147"/>
      <c r="H821" s="147"/>
      <c r="L821" s="149"/>
    </row>
    <row r="822" spans="2:12" s="148" customFormat="1" x14ac:dyDescent="0.2">
      <c r="B822" s="147"/>
      <c r="D822" s="147"/>
      <c r="G822" s="147"/>
      <c r="H822" s="147"/>
      <c r="L822" s="149"/>
    </row>
    <row r="823" spans="2:12" s="148" customFormat="1" x14ac:dyDescent="0.2">
      <c r="B823" s="147"/>
      <c r="D823" s="147"/>
      <c r="G823" s="147"/>
      <c r="H823" s="147"/>
      <c r="L823" s="149"/>
    </row>
    <row r="824" spans="2:12" s="148" customFormat="1" x14ac:dyDescent="0.2">
      <c r="B824" s="147"/>
      <c r="D824" s="147"/>
      <c r="G824" s="147"/>
      <c r="H824" s="147"/>
      <c r="L824" s="149"/>
    </row>
    <row r="825" spans="2:12" s="148" customFormat="1" x14ac:dyDescent="0.2">
      <c r="B825" s="147"/>
      <c r="D825" s="147"/>
      <c r="G825" s="147"/>
      <c r="H825" s="147"/>
      <c r="L825" s="149"/>
    </row>
    <row r="826" spans="2:12" s="148" customFormat="1" x14ac:dyDescent="0.2">
      <c r="B826" s="147"/>
      <c r="D826" s="147"/>
      <c r="G826" s="147"/>
      <c r="H826" s="147"/>
      <c r="L826" s="149"/>
    </row>
    <row r="827" spans="2:12" s="148" customFormat="1" x14ac:dyDescent="0.2">
      <c r="B827" s="147"/>
      <c r="D827" s="147"/>
      <c r="G827" s="147"/>
      <c r="H827" s="147"/>
      <c r="L827" s="149"/>
    </row>
    <row r="828" spans="2:12" s="148" customFormat="1" x14ac:dyDescent="0.2">
      <c r="B828" s="147"/>
      <c r="D828" s="147"/>
      <c r="G828" s="147"/>
      <c r="H828" s="147"/>
      <c r="L828" s="149"/>
    </row>
    <row r="829" spans="2:12" s="148" customFormat="1" x14ac:dyDescent="0.2">
      <c r="B829" s="147"/>
      <c r="D829" s="147"/>
      <c r="G829" s="147"/>
      <c r="H829" s="147"/>
      <c r="L829" s="149"/>
    </row>
    <row r="830" spans="2:12" s="148" customFormat="1" x14ac:dyDescent="0.2">
      <c r="B830" s="147"/>
      <c r="D830" s="147"/>
      <c r="G830" s="147"/>
      <c r="H830" s="147"/>
      <c r="L830" s="149"/>
    </row>
    <row r="831" spans="2:12" s="148" customFormat="1" x14ac:dyDescent="0.2">
      <c r="B831" s="147"/>
      <c r="D831" s="147"/>
      <c r="G831" s="147"/>
      <c r="H831" s="147"/>
      <c r="L831" s="149"/>
    </row>
    <row r="832" spans="2:12" s="148" customFormat="1" x14ac:dyDescent="0.2">
      <c r="B832" s="147"/>
      <c r="D832" s="147"/>
      <c r="G832" s="147"/>
      <c r="H832" s="147"/>
      <c r="L832" s="149"/>
    </row>
    <row r="833" spans="2:12" s="148" customFormat="1" x14ac:dyDescent="0.2">
      <c r="B833" s="147"/>
      <c r="D833" s="147"/>
      <c r="G833" s="147"/>
      <c r="H833" s="147"/>
      <c r="L833" s="149"/>
    </row>
    <row r="834" spans="2:12" s="148" customFormat="1" x14ac:dyDescent="0.2">
      <c r="B834" s="147"/>
      <c r="D834" s="147"/>
      <c r="G834" s="147"/>
      <c r="H834" s="147"/>
      <c r="L834" s="149"/>
    </row>
    <row r="835" spans="2:12" s="148" customFormat="1" x14ac:dyDescent="0.2">
      <c r="B835" s="147"/>
      <c r="D835" s="147"/>
      <c r="G835" s="147"/>
      <c r="H835" s="147"/>
      <c r="L835" s="149"/>
    </row>
    <row r="836" spans="2:12" s="148" customFormat="1" x14ac:dyDescent="0.2">
      <c r="B836" s="147"/>
      <c r="D836" s="147"/>
      <c r="G836" s="147"/>
      <c r="H836" s="147"/>
      <c r="L836" s="149"/>
    </row>
    <row r="837" spans="2:12" s="148" customFormat="1" x14ac:dyDescent="0.2">
      <c r="B837" s="147"/>
      <c r="D837" s="147"/>
      <c r="G837" s="147"/>
      <c r="H837" s="147"/>
      <c r="L837" s="149"/>
    </row>
    <row r="838" spans="2:12" s="148" customFormat="1" x14ac:dyDescent="0.2">
      <c r="B838" s="147"/>
      <c r="D838" s="147"/>
      <c r="G838" s="147"/>
      <c r="H838" s="147"/>
      <c r="L838" s="149"/>
    </row>
    <row r="839" spans="2:12" s="148" customFormat="1" x14ac:dyDescent="0.2">
      <c r="B839" s="147"/>
      <c r="D839" s="147"/>
      <c r="G839" s="147"/>
      <c r="H839" s="147"/>
      <c r="L839" s="149"/>
    </row>
    <row r="840" spans="2:12" s="148" customFormat="1" x14ac:dyDescent="0.2">
      <c r="B840" s="147"/>
      <c r="D840" s="147"/>
      <c r="G840" s="147"/>
      <c r="H840" s="147"/>
      <c r="L840" s="149"/>
    </row>
    <row r="841" spans="2:12" s="148" customFormat="1" x14ac:dyDescent="0.2">
      <c r="B841" s="147"/>
      <c r="D841" s="147"/>
      <c r="G841" s="147"/>
      <c r="H841" s="147"/>
      <c r="L841" s="149"/>
    </row>
    <row r="842" spans="2:12" s="148" customFormat="1" x14ac:dyDescent="0.2">
      <c r="B842" s="147"/>
      <c r="D842" s="147"/>
      <c r="G842" s="147"/>
      <c r="H842" s="147"/>
      <c r="L842" s="149"/>
    </row>
    <row r="843" spans="2:12" s="148" customFormat="1" x14ac:dyDescent="0.2">
      <c r="B843" s="147"/>
      <c r="D843" s="147"/>
      <c r="G843" s="147"/>
      <c r="H843" s="147"/>
      <c r="L843" s="149"/>
    </row>
    <row r="844" spans="2:12" s="148" customFormat="1" x14ac:dyDescent="0.2">
      <c r="B844" s="147"/>
      <c r="D844" s="147"/>
      <c r="G844" s="147"/>
      <c r="H844" s="147"/>
      <c r="L844" s="149"/>
    </row>
    <row r="845" spans="2:12" s="148" customFormat="1" x14ac:dyDescent="0.2">
      <c r="B845" s="147"/>
      <c r="D845" s="147"/>
      <c r="G845" s="147"/>
      <c r="H845" s="147"/>
      <c r="L845" s="149"/>
    </row>
    <row r="846" spans="2:12" s="148" customFormat="1" x14ac:dyDescent="0.2">
      <c r="B846" s="147"/>
      <c r="D846" s="147"/>
      <c r="G846" s="147"/>
      <c r="H846" s="147"/>
      <c r="L846" s="149"/>
    </row>
    <row r="847" spans="2:12" s="148" customFormat="1" x14ac:dyDescent="0.2">
      <c r="B847" s="147"/>
      <c r="D847" s="147"/>
      <c r="G847" s="147"/>
      <c r="H847" s="147"/>
      <c r="L847" s="149"/>
    </row>
    <row r="848" spans="2:12" s="148" customFormat="1" x14ac:dyDescent="0.2">
      <c r="B848" s="147"/>
      <c r="D848" s="147"/>
      <c r="G848" s="147"/>
      <c r="H848" s="147"/>
      <c r="L848" s="149"/>
    </row>
    <row r="849" spans="2:12" s="148" customFormat="1" x14ac:dyDescent="0.2">
      <c r="B849" s="147"/>
      <c r="D849" s="147"/>
      <c r="G849" s="147"/>
      <c r="H849" s="147"/>
      <c r="L849" s="149"/>
    </row>
    <row r="850" spans="2:12" s="148" customFormat="1" x14ac:dyDescent="0.2">
      <c r="B850" s="147"/>
      <c r="D850" s="147"/>
      <c r="G850" s="147"/>
      <c r="H850" s="147"/>
      <c r="L850" s="149"/>
    </row>
    <row r="851" spans="2:12" s="148" customFormat="1" x14ac:dyDescent="0.2">
      <c r="B851" s="147"/>
      <c r="D851" s="147"/>
      <c r="G851" s="147"/>
      <c r="H851" s="147"/>
      <c r="L851" s="149"/>
    </row>
    <row r="852" spans="2:12" s="148" customFormat="1" x14ac:dyDescent="0.2">
      <c r="B852" s="147"/>
      <c r="D852" s="147"/>
      <c r="G852" s="147"/>
      <c r="H852" s="147"/>
      <c r="L852" s="149"/>
    </row>
    <row r="853" spans="2:12" s="148" customFormat="1" x14ac:dyDescent="0.2">
      <c r="B853" s="147"/>
      <c r="D853" s="147"/>
      <c r="G853" s="147"/>
      <c r="H853" s="147"/>
      <c r="L853" s="149"/>
    </row>
    <row r="854" spans="2:12" s="148" customFormat="1" x14ac:dyDescent="0.2">
      <c r="B854" s="147"/>
      <c r="D854" s="147"/>
      <c r="G854" s="147"/>
      <c r="H854" s="147"/>
      <c r="L854" s="149"/>
    </row>
    <row r="855" spans="2:12" s="148" customFormat="1" x14ac:dyDescent="0.2">
      <c r="B855" s="147"/>
      <c r="D855" s="147"/>
      <c r="G855" s="147"/>
      <c r="H855" s="147"/>
      <c r="L855" s="149"/>
    </row>
    <row r="856" spans="2:12" s="148" customFormat="1" x14ac:dyDescent="0.2">
      <c r="B856" s="147"/>
      <c r="D856" s="147"/>
      <c r="G856" s="147"/>
      <c r="H856" s="147"/>
      <c r="L856" s="149"/>
    </row>
    <row r="857" spans="2:12" s="148" customFormat="1" x14ac:dyDescent="0.2">
      <c r="B857" s="147"/>
      <c r="D857" s="147"/>
      <c r="G857" s="147"/>
      <c r="H857" s="147"/>
      <c r="L857" s="149"/>
    </row>
    <row r="858" spans="2:12" s="148" customFormat="1" x14ac:dyDescent="0.2">
      <c r="B858" s="147"/>
      <c r="D858" s="147"/>
      <c r="G858" s="147"/>
      <c r="H858" s="147"/>
      <c r="L858" s="149"/>
    </row>
    <row r="859" spans="2:12" s="148" customFormat="1" x14ac:dyDescent="0.2">
      <c r="B859" s="147"/>
      <c r="D859" s="147"/>
      <c r="G859" s="147"/>
      <c r="H859" s="147"/>
      <c r="L859" s="149"/>
    </row>
    <row r="860" spans="2:12" s="148" customFormat="1" x14ac:dyDescent="0.2">
      <c r="B860" s="147"/>
      <c r="D860" s="147"/>
      <c r="G860" s="147"/>
      <c r="H860" s="147"/>
      <c r="L860" s="149"/>
    </row>
    <row r="861" spans="2:12" s="148" customFormat="1" x14ac:dyDescent="0.2">
      <c r="B861" s="147"/>
      <c r="D861" s="147"/>
      <c r="G861" s="147"/>
      <c r="H861" s="147"/>
      <c r="L861" s="149"/>
    </row>
    <row r="862" spans="2:12" s="148" customFormat="1" x14ac:dyDescent="0.2">
      <c r="B862" s="147"/>
      <c r="D862" s="147"/>
      <c r="G862" s="147"/>
      <c r="H862" s="147"/>
      <c r="L862" s="149"/>
    </row>
    <row r="863" spans="2:12" s="148" customFormat="1" x14ac:dyDescent="0.2">
      <c r="B863" s="147"/>
      <c r="D863" s="147"/>
      <c r="G863" s="147"/>
      <c r="H863" s="147"/>
      <c r="L863" s="149"/>
    </row>
    <row r="864" spans="2:12" s="148" customFormat="1" x14ac:dyDescent="0.2">
      <c r="B864" s="147"/>
      <c r="D864" s="147"/>
      <c r="G864" s="147"/>
      <c r="H864" s="147"/>
      <c r="L864" s="149"/>
    </row>
    <row r="865" spans="2:12" s="148" customFormat="1" x14ac:dyDescent="0.2">
      <c r="B865" s="147"/>
      <c r="D865" s="147"/>
      <c r="G865" s="147"/>
      <c r="H865" s="147"/>
      <c r="L865" s="149"/>
    </row>
    <row r="866" spans="2:12" s="148" customFormat="1" x14ac:dyDescent="0.2">
      <c r="B866" s="147"/>
      <c r="D866" s="147"/>
      <c r="G866" s="147"/>
      <c r="H866" s="147"/>
      <c r="L866" s="149"/>
    </row>
    <row r="867" spans="2:12" s="148" customFormat="1" x14ac:dyDescent="0.2">
      <c r="B867" s="147"/>
      <c r="D867" s="147"/>
      <c r="G867" s="147"/>
      <c r="H867" s="147"/>
      <c r="L867" s="149"/>
    </row>
    <row r="868" spans="2:12" s="148" customFormat="1" x14ac:dyDescent="0.2">
      <c r="B868" s="147"/>
      <c r="D868" s="147"/>
      <c r="G868" s="147"/>
      <c r="H868" s="147"/>
      <c r="L868" s="149"/>
    </row>
    <row r="869" spans="2:12" s="148" customFormat="1" x14ac:dyDescent="0.2">
      <c r="B869" s="147"/>
      <c r="D869" s="147"/>
      <c r="G869" s="147"/>
      <c r="H869" s="147"/>
      <c r="L869" s="149"/>
    </row>
    <row r="870" spans="2:12" s="148" customFormat="1" x14ac:dyDescent="0.2">
      <c r="B870" s="147"/>
      <c r="D870" s="147"/>
      <c r="G870" s="147"/>
      <c r="H870" s="147"/>
      <c r="L870" s="149"/>
    </row>
    <row r="871" spans="2:12" s="148" customFormat="1" x14ac:dyDescent="0.2">
      <c r="B871" s="147"/>
      <c r="D871" s="147"/>
      <c r="G871" s="147"/>
      <c r="H871" s="147"/>
      <c r="L871" s="149"/>
    </row>
    <row r="872" spans="2:12" s="148" customFormat="1" x14ac:dyDescent="0.2">
      <c r="B872" s="147"/>
      <c r="D872" s="147"/>
      <c r="G872" s="147"/>
      <c r="H872" s="147"/>
      <c r="L872" s="149"/>
    </row>
    <row r="873" spans="2:12" s="148" customFormat="1" x14ac:dyDescent="0.2">
      <c r="B873" s="147"/>
      <c r="D873" s="147"/>
      <c r="G873" s="147"/>
      <c r="H873" s="147"/>
      <c r="L873" s="149"/>
    </row>
    <row r="874" spans="2:12" s="148" customFormat="1" x14ac:dyDescent="0.2">
      <c r="B874" s="147"/>
      <c r="D874" s="147"/>
      <c r="G874" s="147"/>
      <c r="H874" s="147"/>
      <c r="L874" s="149"/>
    </row>
    <row r="875" spans="2:12" s="148" customFormat="1" x14ac:dyDescent="0.2">
      <c r="B875" s="147"/>
      <c r="D875" s="147"/>
      <c r="G875" s="147"/>
      <c r="H875" s="147"/>
      <c r="L875" s="149"/>
    </row>
    <row r="876" spans="2:12" s="148" customFormat="1" x14ac:dyDescent="0.2">
      <c r="B876" s="147"/>
      <c r="D876" s="147"/>
      <c r="G876" s="147"/>
      <c r="H876" s="147"/>
      <c r="L876" s="149"/>
    </row>
    <row r="877" spans="2:12" s="148" customFormat="1" x14ac:dyDescent="0.2">
      <c r="B877" s="147"/>
      <c r="D877" s="147"/>
      <c r="G877" s="147"/>
      <c r="H877" s="147"/>
      <c r="L877" s="149"/>
    </row>
    <row r="878" spans="2:12" s="148" customFormat="1" x14ac:dyDescent="0.2">
      <c r="B878" s="147"/>
      <c r="D878" s="147"/>
      <c r="G878" s="147"/>
      <c r="H878" s="147"/>
      <c r="L878" s="149"/>
    </row>
    <row r="879" spans="2:12" s="148" customFormat="1" x14ac:dyDescent="0.2">
      <c r="B879" s="147"/>
      <c r="D879" s="147"/>
      <c r="G879" s="147"/>
      <c r="H879" s="147"/>
      <c r="L879" s="149"/>
    </row>
    <row r="880" spans="2:12" s="148" customFormat="1" x14ac:dyDescent="0.2">
      <c r="B880" s="147"/>
      <c r="D880" s="147"/>
      <c r="G880" s="147"/>
      <c r="H880" s="147"/>
      <c r="L880" s="149"/>
    </row>
    <row r="881" spans="2:12" s="148" customFormat="1" x14ac:dyDescent="0.2">
      <c r="B881" s="147"/>
      <c r="D881" s="147"/>
      <c r="G881" s="147"/>
      <c r="H881" s="147"/>
      <c r="L881" s="149"/>
    </row>
    <row r="882" spans="2:12" s="148" customFormat="1" x14ac:dyDescent="0.2">
      <c r="B882" s="147"/>
      <c r="D882" s="147"/>
      <c r="G882" s="147"/>
      <c r="H882" s="147"/>
      <c r="L882" s="149"/>
    </row>
    <row r="883" spans="2:12" s="148" customFormat="1" x14ac:dyDescent="0.2">
      <c r="B883" s="147"/>
      <c r="D883" s="147"/>
      <c r="G883" s="147"/>
      <c r="H883" s="147"/>
      <c r="L883" s="149"/>
    </row>
    <row r="884" spans="2:12" s="148" customFormat="1" x14ac:dyDescent="0.2">
      <c r="B884" s="147"/>
      <c r="D884" s="147"/>
      <c r="G884" s="147"/>
      <c r="H884" s="147"/>
      <c r="L884" s="149"/>
    </row>
    <row r="885" spans="2:12" s="148" customFormat="1" x14ac:dyDescent="0.2">
      <c r="B885" s="147"/>
      <c r="D885" s="147"/>
      <c r="G885" s="147"/>
      <c r="H885" s="147"/>
      <c r="L885" s="149"/>
    </row>
    <row r="886" spans="2:12" s="148" customFormat="1" x14ac:dyDescent="0.2">
      <c r="B886" s="147"/>
      <c r="D886" s="147"/>
      <c r="G886" s="147"/>
      <c r="H886" s="147"/>
      <c r="L886" s="149"/>
    </row>
    <row r="887" spans="2:12" s="148" customFormat="1" x14ac:dyDescent="0.2">
      <c r="B887" s="147"/>
      <c r="D887" s="147"/>
      <c r="G887" s="147"/>
      <c r="H887" s="147"/>
      <c r="L887" s="149"/>
    </row>
    <row r="888" spans="2:12" s="148" customFormat="1" x14ac:dyDescent="0.2">
      <c r="B888" s="147"/>
      <c r="D888" s="147"/>
      <c r="G888" s="147"/>
      <c r="H888" s="147"/>
      <c r="L888" s="149"/>
    </row>
    <row r="889" spans="2:12" s="148" customFormat="1" x14ac:dyDescent="0.2">
      <c r="B889" s="147"/>
      <c r="D889" s="147"/>
      <c r="G889" s="147"/>
      <c r="H889" s="147"/>
      <c r="L889" s="149"/>
    </row>
    <row r="890" spans="2:12" s="148" customFormat="1" x14ac:dyDescent="0.2">
      <c r="B890" s="147"/>
      <c r="D890" s="147"/>
      <c r="G890" s="147"/>
      <c r="H890" s="147"/>
      <c r="L890" s="149"/>
    </row>
    <row r="891" spans="2:12" s="148" customFormat="1" x14ac:dyDescent="0.2">
      <c r="B891" s="147"/>
      <c r="D891" s="147"/>
      <c r="G891" s="147"/>
      <c r="H891" s="147"/>
      <c r="L891" s="149"/>
    </row>
    <row r="892" spans="2:12" s="148" customFormat="1" x14ac:dyDescent="0.2">
      <c r="B892" s="147"/>
      <c r="D892" s="147"/>
      <c r="G892" s="147"/>
      <c r="H892" s="147"/>
      <c r="L892" s="149"/>
    </row>
    <row r="893" spans="2:12" s="148" customFormat="1" x14ac:dyDescent="0.2">
      <c r="B893" s="147"/>
      <c r="D893" s="147"/>
      <c r="G893" s="147"/>
      <c r="H893" s="147"/>
      <c r="L893" s="149"/>
    </row>
    <row r="894" spans="2:12" s="148" customFormat="1" x14ac:dyDescent="0.2">
      <c r="B894" s="147"/>
      <c r="D894" s="147"/>
      <c r="G894" s="147"/>
      <c r="H894" s="147"/>
      <c r="L894" s="149"/>
    </row>
    <row r="895" spans="2:12" s="148" customFormat="1" x14ac:dyDescent="0.2">
      <c r="B895" s="147"/>
      <c r="D895" s="147"/>
      <c r="G895" s="147"/>
      <c r="H895" s="147"/>
      <c r="L895" s="149"/>
    </row>
    <row r="896" spans="2:12" s="148" customFormat="1" x14ac:dyDescent="0.2">
      <c r="B896" s="147"/>
      <c r="D896" s="147"/>
      <c r="G896" s="147"/>
      <c r="H896" s="147"/>
      <c r="L896" s="149"/>
    </row>
    <row r="897" spans="2:12" s="148" customFormat="1" x14ac:dyDescent="0.2">
      <c r="B897" s="147"/>
      <c r="D897" s="147"/>
      <c r="G897" s="147"/>
      <c r="H897" s="147"/>
      <c r="L897" s="149"/>
    </row>
    <row r="898" spans="2:12" s="148" customFormat="1" x14ac:dyDescent="0.2">
      <c r="B898" s="147"/>
      <c r="D898" s="147"/>
      <c r="G898" s="147"/>
      <c r="H898" s="147"/>
      <c r="L898" s="149"/>
    </row>
    <row r="899" spans="2:12" s="148" customFormat="1" x14ac:dyDescent="0.2">
      <c r="B899" s="147"/>
      <c r="D899" s="147"/>
      <c r="G899" s="147"/>
      <c r="H899" s="147"/>
      <c r="L899" s="149"/>
    </row>
    <row r="900" spans="2:12" s="148" customFormat="1" x14ac:dyDescent="0.2">
      <c r="B900" s="147"/>
      <c r="D900" s="147"/>
      <c r="G900" s="147"/>
      <c r="H900" s="147"/>
      <c r="L900" s="149"/>
    </row>
    <row r="901" spans="2:12" s="148" customFormat="1" x14ac:dyDescent="0.2">
      <c r="B901" s="147"/>
      <c r="D901" s="147"/>
      <c r="G901" s="147"/>
      <c r="H901" s="147"/>
      <c r="L901" s="149"/>
    </row>
    <row r="902" spans="2:12" s="148" customFormat="1" x14ac:dyDescent="0.2">
      <c r="B902" s="147"/>
      <c r="D902" s="147"/>
      <c r="G902" s="147"/>
      <c r="H902" s="147"/>
      <c r="L902" s="149"/>
    </row>
    <row r="903" spans="2:12" s="148" customFormat="1" x14ac:dyDescent="0.2">
      <c r="B903" s="147"/>
      <c r="D903" s="147"/>
      <c r="G903" s="147"/>
      <c r="H903" s="147"/>
      <c r="L903" s="149"/>
    </row>
    <row r="904" spans="2:12" s="148" customFormat="1" x14ac:dyDescent="0.2">
      <c r="B904" s="147"/>
      <c r="D904" s="147"/>
      <c r="G904" s="147"/>
      <c r="H904" s="147"/>
      <c r="L904" s="149"/>
    </row>
    <row r="905" spans="2:12" s="148" customFormat="1" x14ac:dyDescent="0.2">
      <c r="B905" s="147"/>
      <c r="D905" s="147"/>
      <c r="G905" s="147"/>
      <c r="H905" s="147"/>
      <c r="L905" s="149"/>
    </row>
    <row r="906" spans="2:12" s="148" customFormat="1" x14ac:dyDescent="0.2">
      <c r="B906" s="147"/>
      <c r="D906" s="147"/>
      <c r="G906" s="147"/>
      <c r="H906" s="147"/>
      <c r="L906" s="149"/>
    </row>
    <row r="907" spans="2:12" s="148" customFormat="1" x14ac:dyDescent="0.2">
      <c r="B907" s="147"/>
      <c r="D907" s="147"/>
      <c r="G907" s="147"/>
      <c r="H907" s="147"/>
      <c r="L907" s="149"/>
    </row>
    <row r="908" spans="2:12" s="148" customFormat="1" x14ac:dyDescent="0.2">
      <c r="B908" s="147"/>
      <c r="D908" s="147"/>
      <c r="G908" s="147"/>
      <c r="H908" s="147"/>
      <c r="L908" s="149"/>
    </row>
    <row r="909" spans="2:12" s="148" customFormat="1" x14ac:dyDescent="0.2">
      <c r="B909" s="147"/>
      <c r="D909" s="147"/>
      <c r="G909" s="147"/>
      <c r="H909" s="147"/>
      <c r="L909" s="149"/>
    </row>
    <row r="910" spans="2:12" s="148" customFormat="1" x14ac:dyDescent="0.2">
      <c r="B910" s="147"/>
      <c r="D910" s="147"/>
      <c r="G910" s="147"/>
      <c r="H910" s="147"/>
      <c r="L910" s="149"/>
    </row>
    <row r="911" spans="2:12" s="148" customFormat="1" x14ac:dyDescent="0.2">
      <c r="B911" s="147"/>
      <c r="D911" s="147"/>
      <c r="G911" s="147"/>
      <c r="H911" s="147"/>
      <c r="L911" s="149"/>
    </row>
    <row r="912" spans="2:12" s="148" customFormat="1" x14ac:dyDescent="0.2">
      <c r="B912" s="147"/>
      <c r="D912" s="147"/>
      <c r="G912" s="147"/>
      <c r="H912" s="147"/>
      <c r="L912" s="149"/>
    </row>
    <row r="913" spans="2:12" s="148" customFormat="1" x14ac:dyDescent="0.2">
      <c r="B913" s="147"/>
      <c r="D913" s="147"/>
      <c r="G913" s="147"/>
      <c r="H913" s="147"/>
      <c r="L913" s="149"/>
    </row>
    <row r="914" spans="2:12" s="148" customFormat="1" x14ac:dyDescent="0.2">
      <c r="B914" s="147"/>
      <c r="D914" s="147"/>
      <c r="G914" s="147"/>
      <c r="H914" s="147"/>
      <c r="L914" s="149"/>
    </row>
    <row r="915" spans="2:12" s="148" customFormat="1" x14ac:dyDescent="0.2">
      <c r="B915" s="147"/>
      <c r="D915" s="147"/>
      <c r="G915" s="147"/>
      <c r="H915" s="147"/>
      <c r="L915" s="149"/>
    </row>
    <row r="916" spans="2:12" s="148" customFormat="1" x14ac:dyDescent="0.2">
      <c r="B916" s="147"/>
      <c r="D916" s="147"/>
      <c r="G916" s="147"/>
      <c r="H916" s="147"/>
      <c r="L916" s="149"/>
    </row>
    <row r="917" spans="2:12" s="148" customFormat="1" x14ac:dyDescent="0.2">
      <c r="B917" s="147"/>
      <c r="D917" s="147"/>
      <c r="G917" s="147"/>
      <c r="H917" s="147"/>
      <c r="L917" s="149"/>
    </row>
    <row r="918" spans="2:12" s="148" customFormat="1" x14ac:dyDescent="0.2">
      <c r="B918" s="147"/>
      <c r="D918" s="147"/>
      <c r="G918" s="147"/>
      <c r="H918" s="147"/>
      <c r="L918" s="149"/>
    </row>
    <row r="919" spans="2:12" s="148" customFormat="1" x14ac:dyDescent="0.2">
      <c r="B919" s="147"/>
      <c r="D919" s="147"/>
      <c r="G919" s="147"/>
      <c r="H919" s="147"/>
      <c r="L919" s="149"/>
    </row>
    <row r="920" spans="2:12" s="148" customFormat="1" x14ac:dyDescent="0.2">
      <c r="B920" s="147"/>
      <c r="D920" s="147"/>
      <c r="G920" s="147"/>
      <c r="H920" s="147"/>
      <c r="L920" s="149"/>
    </row>
    <row r="921" spans="2:12" s="148" customFormat="1" x14ac:dyDescent="0.2">
      <c r="B921" s="147"/>
      <c r="D921" s="147"/>
      <c r="G921" s="147"/>
      <c r="H921" s="147"/>
      <c r="L921" s="149"/>
    </row>
    <row r="922" spans="2:12" s="148" customFormat="1" x14ac:dyDescent="0.2">
      <c r="B922" s="147"/>
      <c r="D922" s="147"/>
      <c r="G922" s="147"/>
      <c r="H922" s="147"/>
      <c r="L922" s="149"/>
    </row>
    <row r="923" spans="2:12" s="148" customFormat="1" x14ac:dyDescent="0.2">
      <c r="B923" s="147"/>
      <c r="D923" s="147"/>
      <c r="G923" s="147"/>
      <c r="H923" s="147"/>
      <c r="L923" s="149"/>
    </row>
    <row r="924" spans="2:12" s="148" customFormat="1" x14ac:dyDescent="0.2">
      <c r="B924" s="147"/>
      <c r="D924" s="147"/>
      <c r="G924" s="147"/>
      <c r="H924" s="147"/>
      <c r="L924" s="149"/>
    </row>
    <row r="925" spans="2:12" s="148" customFormat="1" x14ac:dyDescent="0.2">
      <c r="B925" s="147"/>
      <c r="D925" s="147"/>
      <c r="G925" s="147"/>
      <c r="H925" s="147"/>
      <c r="L925" s="149"/>
    </row>
    <row r="926" spans="2:12" s="148" customFormat="1" x14ac:dyDescent="0.2">
      <c r="B926" s="147"/>
      <c r="D926" s="147"/>
      <c r="G926" s="147"/>
      <c r="H926" s="147"/>
      <c r="L926" s="149"/>
    </row>
    <row r="927" spans="2:12" s="148" customFormat="1" x14ac:dyDescent="0.2">
      <c r="B927" s="147"/>
      <c r="D927" s="147"/>
      <c r="G927" s="147"/>
      <c r="H927" s="147"/>
      <c r="L927" s="149"/>
    </row>
    <row r="928" spans="2:12" s="148" customFormat="1" x14ac:dyDescent="0.2">
      <c r="B928" s="147"/>
      <c r="D928" s="147"/>
      <c r="G928" s="147"/>
      <c r="H928" s="147"/>
      <c r="L928" s="149"/>
    </row>
    <row r="929" spans="2:12" s="148" customFormat="1" x14ac:dyDescent="0.2">
      <c r="B929" s="147"/>
      <c r="D929" s="147"/>
      <c r="G929" s="147"/>
      <c r="H929" s="147"/>
      <c r="L929" s="149"/>
    </row>
    <row r="930" spans="2:12" s="148" customFormat="1" x14ac:dyDescent="0.2">
      <c r="B930" s="147"/>
      <c r="D930" s="147"/>
      <c r="G930" s="147"/>
      <c r="H930" s="147"/>
      <c r="L930" s="149"/>
    </row>
    <row r="931" spans="2:12" s="148" customFormat="1" x14ac:dyDescent="0.2">
      <c r="B931" s="147"/>
      <c r="D931" s="147"/>
      <c r="G931" s="147"/>
      <c r="H931" s="147"/>
      <c r="L931" s="149"/>
    </row>
    <row r="932" spans="2:12" s="148" customFormat="1" x14ac:dyDescent="0.2">
      <c r="B932" s="147"/>
      <c r="D932" s="147"/>
      <c r="G932" s="147"/>
      <c r="H932" s="147"/>
      <c r="L932" s="149"/>
    </row>
    <row r="933" spans="2:12" s="148" customFormat="1" x14ac:dyDescent="0.2">
      <c r="B933" s="147"/>
      <c r="D933" s="147"/>
      <c r="G933" s="147"/>
      <c r="H933" s="147"/>
      <c r="L933" s="149"/>
    </row>
    <row r="934" spans="2:12" s="148" customFormat="1" x14ac:dyDescent="0.2">
      <c r="B934" s="147"/>
      <c r="D934" s="147"/>
      <c r="G934" s="147"/>
      <c r="H934" s="147"/>
      <c r="L934" s="149"/>
    </row>
    <row r="935" spans="2:12" s="148" customFormat="1" x14ac:dyDescent="0.2">
      <c r="B935" s="147"/>
      <c r="D935" s="147"/>
      <c r="G935" s="147"/>
      <c r="H935" s="147"/>
      <c r="L935" s="149"/>
    </row>
    <row r="936" spans="2:12" s="148" customFormat="1" x14ac:dyDescent="0.2">
      <c r="B936" s="147"/>
      <c r="D936" s="147"/>
      <c r="G936" s="147"/>
      <c r="H936" s="147"/>
      <c r="L936" s="149"/>
    </row>
    <row r="937" spans="2:12" s="148" customFormat="1" x14ac:dyDescent="0.2">
      <c r="B937" s="147"/>
      <c r="D937" s="147"/>
      <c r="G937" s="147"/>
      <c r="H937" s="147"/>
      <c r="L937" s="149"/>
    </row>
    <row r="938" spans="2:12" s="148" customFormat="1" x14ac:dyDescent="0.2">
      <c r="B938" s="147"/>
      <c r="D938" s="147"/>
      <c r="G938" s="147"/>
      <c r="H938" s="147"/>
      <c r="L938" s="149"/>
    </row>
    <row r="939" spans="2:12" s="148" customFormat="1" x14ac:dyDescent="0.2">
      <c r="B939" s="147"/>
      <c r="D939" s="147"/>
      <c r="G939" s="147"/>
      <c r="H939" s="147"/>
      <c r="L939" s="149"/>
    </row>
    <row r="940" spans="2:12" s="148" customFormat="1" x14ac:dyDescent="0.2">
      <c r="B940" s="147"/>
      <c r="D940" s="147"/>
      <c r="G940" s="147"/>
      <c r="H940" s="147"/>
      <c r="L940" s="149"/>
    </row>
    <row r="941" spans="2:12" s="148" customFormat="1" x14ac:dyDescent="0.2">
      <c r="B941" s="147"/>
      <c r="D941" s="147"/>
      <c r="G941" s="147"/>
      <c r="H941" s="147"/>
      <c r="L941" s="149"/>
    </row>
    <row r="942" spans="2:12" s="148" customFormat="1" x14ac:dyDescent="0.2">
      <c r="B942" s="147"/>
      <c r="D942" s="147"/>
      <c r="G942" s="147"/>
      <c r="H942" s="147"/>
      <c r="L942" s="149"/>
    </row>
    <row r="943" spans="2:12" s="148" customFormat="1" x14ac:dyDescent="0.2">
      <c r="B943" s="147"/>
      <c r="D943" s="147"/>
      <c r="G943" s="147"/>
      <c r="H943" s="147"/>
      <c r="L943" s="149"/>
    </row>
    <row r="944" spans="2:12" s="148" customFormat="1" x14ac:dyDescent="0.2">
      <c r="B944" s="147"/>
      <c r="D944" s="147"/>
      <c r="G944" s="147"/>
      <c r="H944" s="147"/>
      <c r="L944" s="149"/>
    </row>
    <row r="945" spans="2:12" s="148" customFormat="1" x14ac:dyDescent="0.2">
      <c r="B945" s="147"/>
      <c r="D945" s="147"/>
      <c r="G945" s="147"/>
      <c r="H945" s="147"/>
      <c r="L945" s="149"/>
    </row>
    <row r="946" spans="2:12" s="148" customFormat="1" x14ac:dyDescent="0.2">
      <c r="B946" s="147"/>
      <c r="D946" s="147"/>
      <c r="G946" s="147"/>
      <c r="H946" s="147"/>
      <c r="L946" s="149"/>
    </row>
    <row r="947" spans="2:12" s="148" customFormat="1" x14ac:dyDescent="0.2">
      <c r="B947" s="147"/>
      <c r="D947" s="147"/>
      <c r="G947" s="147"/>
      <c r="H947" s="147"/>
      <c r="L947" s="149"/>
    </row>
    <row r="948" spans="2:12" s="148" customFormat="1" x14ac:dyDescent="0.2">
      <c r="B948" s="147"/>
      <c r="D948" s="147"/>
      <c r="G948" s="147"/>
      <c r="H948" s="147"/>
      <c r="L948" s="149"/>
    </row>
    <row r="949" spans="2:12" s="148" customFormat="1" x14ac:dyDescent="0.2">
      <c r="B949" s="147"/>
      <c r="D949" s="147"/>
      <c r="G949" s="147"/>
      <c r="H949" s="147"/>
      <c r="L949" s="149"/>
    </row>
    <row r="950" spans="2:12" s="148" customFormat="1" x14ac:dyDescent="0.2">
      <c r="B950" s="147"/>
      <c r="D950" s="147"/>
      <c r="G950" s="147"/>
      <c r="H950" s="147"/>
      <c r="L950" s="149"/>
    </row>
    <row r="951" spans="2:12" s="148" customFormat="1" x14ac:dyDescent="0.2">
      <c r="B951" s="147"/>
      <c r="D951" s="147"/>
      <c r="G951" s="147"/>
      <c r="H951" s="147"/>
      <c r="L951" s="149"/>
    </row>
    <row r="952" spans="2:12" s="148" customFormat="1" x14ac:dyDescent="0.2">
      <c r="B952" s="147"/>
      <c r="D952" s="147"/>
      <c r="G952" s="147"/>
      <c r="H952" s="147"/>
      <c r="L952" s="149"/>
    </row>
    <row r="953" spans="2:12" s="148" customFormat="1" x14ac:dyDescent="0.2">
      <c r="B953" s="147"/>
      <c r="D953" s="147"/>
      <c r="G953" s="147"/>
      <c r="H953" s="147"/>
      <c r="L953" s="149"/>
    </row>
    <row r="954" spans="2:12" s="148" customFormat="1" x14ac:dyDescent="0.2">
      <c r="B954" s="147"/>
      <c r="D954" s="147"/>
      <c r="G954" s="147"/>
      <c r="H954" s="147"/>
      <c r="L954" s="149"/>
    </row>
    <row r="955" spans="2:12" s="148" customFormat="1" x14ac:dyDescent="0.2">
      <c r="B955" s="147"/>
      <c r="D955" s="147"/>
      <c r="G955" s="147"/>
      <c r="H955" s="147"/>
      <c r="L955" s="149"/>
    </row>
    <row r="956" spans="2:12" s="148" customFormat="1" x14ac:dyDescent="0.2">
      <c r="B956" s="147"/>
      <c r="D956" s="147"/>
      <c r="G956" s="147"/>
      <c r="H956" s="147"/>
      <c r="L956" s="149"/>
    </row>
    <row r="957" spans="2:12" s="148" customFormat="1" x14ac:dyDescent="0.2">
      <c r="B957" s="147"/>
      <c r="D957" s="147"/>
      <c r="G957" s="147"/>
      <c r="H957" s="147"/>
      <c r="L957" s="149"/>
    </row>
    <row r="958" spans="2:12" s="148" customFormat="1" x14ac:dyDescent="0.2">
      <c r="B958" s="147"/>
      <c r="D958" s="147"/>
      <c r="G958" s="147"/>
      <c r="H958" s="147"/>
      <c r="L958" s="149"/>
    </row>
    <row r="959" spans="2:12" s="148" customFormat="1" x14ac:dyDescent="0.2">
      <c r="B959" s="147"/>
      <c r="D959" s="147"/>
      <c r="G959" s="147"/>
      <c r="H959" s="147"/>
      <c r="L959" s="149"/>
    </row>
    <row r="960" spans="2:12" s="148" customFormat="1" x14ac:dyDescent="0.2">
      <c r="B960" s="147"/>
      <c r="D960" s="147"/>
      <c r="G960" s="147"/>
      <c r="H960" s="147"/>
      <c r="L960" s="149"/>
    </row>
    <row r="961" spans="2:12" s="148" customFormat="1" x14ac:dyDescent="0.2">
      <c r="B961" s="147"/>
      <c r="D961" s="147"/>
      <c r="G961" s="147"/>
      <c r="H961" s="147"/>
      <c r="L961" s="149"/>
    </row>
    <row r="962" spans="2:12" s="148" customFormat="1" x14ac:dyDescent="0.2">
      <c r="B962" s="147"/>
      <c r="D962" s="147"/>
      <c r="G962" s="147"/>
      <c r="H962" s="147"/>
      <c r="L962" s="149"/>
    </row>
    <row r="963" spans="2:12" s="148" customFormat="1" x14ac:dyDescent="0.2">
      <c r="B963" s="147"/>
      <c r="D963" s="147"/>
      <c r="G963" s="147"/>
      <c r="H963" s="147"/>
      <c r="L963" s="149"/>
    </row>
    <row r="964" spans="2:12" s="148" customFormat="1" x14ac:dyDescent="0.2">
      <c r="B964" s="147"/>
      <c r="D964" s="147"/>
      <c r="G964" s="147"/>
      <c r="H964" s="147"/>
      <c r="L964" s="149"/>
    </row>
    <row r="965" spans="2:12" s="148" customFormat="1" x14ac:dyDescent="0.2">
      <c r="B965" s="147"/>
      <c r="D965" s="147"/>
      <c r="G965" s="147"/>
      <c r="H965" s="147"/>
      <c r="L965" s="149"/>
    </row>
    <row r="966" spans="2:12" s="148" customFormat="1" x14ac:dyDescent="0.2">
      <c r="B966" s="147"/>
      <c r="D966" s="147"/>
      <c r="G966" s="147"/>
      <c r="H966" s="147"/>
      <c r="L966" s="149"/>
    </row>
    <row r="967" spans="2:12" s="148" customFormat="1" x14ac:dyDescent="0.2">
      <c r="B967" s="147"/>
      <c r="D967" s="147"/>
      <c r="G967" s="147"/>
      <c r="H967" s="147"/>
      <c r="L967" s="149"/>
    </row>
    <row r="968" spans="2:12" s="148" customFormat="1" x14ac:dyDescent="0.2">
      <c r="B968" s="147"/>
      <c r="D968" s="147"/>
      <c r="G968" s="147"/>
      <c r="H968" s="147"/>
      <c r="L968" s="149"/>
    </row>
    <row r="969" spans="2:12" s="148" customFormat="1" x14ac:dyDescent="0.2">
      <c r="B969" s="147"/>
      <c r="D969" s="147"/>
      <c r="G969" s="147"/>
      <c r="H969" s="147"/>
      <c r="L969" s="149"/>
    </row>
    <row r="970" spans="2:12" s="148" customFormat="1" x14ac:dyDescent="0.2">
      <c r="B970" s="147"/>
      <c r="D970" s="147"/>
      <c r="G970" s="147"/>
      <c r="H970" s="147"/>
      <c r="L970" s="149"/>
    </row>
    <row r="971" spans="2:12" s="148" customFormat="1" x14ac:dyDescent="0.2">
      <c r="B971" s="147"/>
      <c r="D971" s="147"/>
      <c r="G971" s="147"/>
      <c r="H971" s="147"/>
      <c r="L971" s="149"/>
    </row>
    <row r="972" spans="2:12" s="148" customFormat="1" x14ac:dyDescent="0.2">
      <c r="B972" s="147"/>
      <c r="D972" s="147"/>
      <c r="G972" s="147"/>
      <c r="H972" s="147"/>
      <c r="L972" s="149"/>
    </row>
    <row r="973" spans="2:12" s="148" customFormat="1" x14ac:dyDescent="0.2">
      <c r="B973" s="147"/>
      <c r="D973" s="147"/>
      <c r="G973" s="147"/>
      <c r="H973" s="147"/>
      <c r="L973" s="149"/>
    </row>
    <row r="974" spans="2:12" s="148" customFormat="1" x14ac:dyDescent="0.2">
      <c r="B974" s="147"/>
      <c r="D974" s="147"/>
      <c r="G974" s="147"/>
      <c r="H974" s="147"/>
      <c r="L974" s="149"/>
    </row>
    <row r="975" spans="2:12" s="148" customFormat="1" x14ac:dyDescent="0.2">
      <c r="B975" s="147"/>
      <c r="D975" s="147"/>
      <c r="G975" s="147"/>
      <c r="H975" s="147"/>
      <c r="L975" s="149"/>
    </row>
    <row r="976" spans="2:12" s="148" customFormat="1" x14ac:dyDescent="0.2">
      <c r="B976" s="147"/>
      <c r="D976" s="147"/>
      <c r="G976" s="147"/>
      <c r="H976" s="147"/>
      <c r="L976" s="149"/>
    </row>
    <row r="977" spans="2:12" s="148" customFormat="1" x14ac:dyDescent="0.2">
      <c r="B977" s="147"/>
      <c r="D977" s="147"/>
      <c r="G977" s="147"/>
      <c r="H977" s="147"/>
      <c r="L977" s="149"/>
    </row>
    <row r="978" spans="2:12" s="148" customFormat="1" x14ac:dyDescent="0.2">
      <c r="B978" s="147"/>
      <c r="D978" s="147"/>
      <c r="G978" s="147"/>
      <c r="H978" s="147"/>
      <c r="L978" s="149"/>
    </row>
    <row r="979" spans="2:12" s="148" customFormat="1" x14ac:dyDescent="0.2">
      <c r="B979" s="147"/>
      <c r="D979" s="147"/>
      <c r="G979" s="147"/>
      <c r="H979" s="147"/>
      <c r="L979" s="149"/>
    </row>
    <row r="980" spans="2:12" s="148" customFormat="1" x14ac:dyDescent="0.2">
      <c r="B980" s="147"/>
      <c r="D980" s="147"/>
      <c r="G980" s="147"/>
      <c r="H980" s="147"/>
      <c r="L980" s="149"/>
    </row>
    <row r="981" spans="2:12" s="148" customFormat="1" x14ac:dyDescent="0.2">
      <c r="B981" s="147"/>
      <c r="D981" s="147"/>
      <c r="G981" s="147"/>
      <c r="H981" s="147"/>
      <c r="L981" s="149"/>
    </row>
    <row r="982" spans="2:12" s="148" customFormat="1" x14ac:dyDescent="0.2">
      <c r="B982" s="147"/>
      <c r="D982" s="147"/>
      <c r="G982" s="147"/>
      <c r="H982" s="147"/>
      <c r="L982" s="149"/>
    </row>
    <row r="983" spans="2:12" s="148" customFormat="1" x14ac:dyDescent="0.2">
      <c r="B983" s="147"/>
      <c r="D983" s="147"/>
      <c r="G983" s="147"/>
      <c r="H983" s="147"/>
      <c r="L983" s="149"/>
    </row>
    <row r="984" spans="2:12" s="148" customFormat="1" x14ac:dyDescent="0.2">
      <c r="B984" s="147"/>
      <c r="D984" s="147"/>
      <c r="G984" s="147"/>
      <c r="H984" s="147"/>
      <c r="L984" s="149"/>
    </row>
    <row r="985" spans="2:12" s="148" customFormat="1" x14ac:dyDescent="0.2">
      <c r="B985" s="147"/>
      <c r="D985" s="147"/>
      <c r="G985" s="147"/>
      <c r="H985" s="147"/>
      <c r="L985" s="149"/>
    </row>
    <row r="986" spans="2:12" s="148" customFormat="1" x14ac:dyDescent="0.2">
      <c r="B986" s="147"/>
      <c r="D986" s="147"/>
      <c r="G986" s="147"/>
      <c r="H986" s="147"/>
      <c r="L986" s="149"/>
    </row>
    <row r="987" spans="2:12" s="148" customFormat="1" x14ac:dyDescent="0.2">
      <c r="B987" s="147"/>
      <c r="D987" s="147"/>
      <c r="G987" s="147"/>
      <c r="H987" s="147"/>
      <c r="L987" s="149"/>
    </row>
    <row r="988" spans="2:12" s="148" customFormat="1" x14ac:dyDescent="0.2">
      <c r="B988" s="147"/>
      <c r="D988" s="147"/>
      <c r="G988" s="147"/>
      <c r="H988" s="147"/>
      <c r="L988" s="149"/>
    </row>
    <row r="989" spans="2:12" s="148" customFormat="1" x14ac:dyDescent="0.2">
      <c r="B989" s="147"/>
      <c r="D989" s="147"/>
      <c r="G989" s="147"/>
      <c r="H989" s="147"/>
      <c r="L989" s="149"/>
    </row>
    <row r="990" spans="2:12" s="148" customFormat="1" x14ac:dyDescent="0.2">
      <c r="B990" s="147"/>
      <c r="D990" s="147"/>
      <c r="G990" s="147"/>
      <c r="H990" s="147"/>
      <c r="L990" s="149"/>
    </row>
    <row r="991" spans="2:12" s="148" customFormat="1" x14ac:dyDescent="0.2">
      <c r="B991" s="147"/>
      <c r="D991" s="147"/>
      <c r="G991" s="147"/>
      <c r="H991" s="147"/>
      <c r="L991" s="149"/>
    </row>
    <row r="992" spans="2:12" s="148" customFormat="1" x14ac:dyDescent="0.2">
      <c r="B992" s="147"/>
      <c r="D992" s="147"/>
      <c r="G992" s="147"/>
      <c r="H992" s="147"/>
      <c r="L992" s="149"/>
    </row>
    <row r="993" spans="2:12" s="148" customFormat="1" x14ac:dyDescent="0.2">
      <c r="B993" s="147"/>
      <c r="D993" s="147"/>
      <c r="G993" s="147"/>
      <c r="H993" s="147"/>
      <c r="L993" s="149"/>
    </row>
    <row r="994" spans="2:12" s="148" customFormat="1" x14ac:dyDescent="0.2">
      <c r="B994" s="147"/>
      <c r="D994" s="147"/>
      <c r="G994" s="147"/>
      <c r="H994" s="147"/>
      <c r="L994" s="149"/>
    </row>
    <row r="995" spans="2:12" s="148" customFormat="1" x14ac:dyDescent="0.2">
      <c r="B995" s="147"/>
      <c r="D995" s="147"/>
      <c r="G995" s="147"/>
      <c r="H995" s="147"/>
      <c r="L995" s="149"/>
    </row>
    <row r="996" spans="2:12" s="148" customFormat="1" x14ac:dyDescent="0.2">
      <c r="B996" s="147"/>
      <c r="D996" s="147"/>
      <c r="G996" s="147"/>
      <c r="H996" s="147"/>
      <c r="L996" s="149"/>
    </row>
    <row r="997" spans="2:12" s="148" customFormat="1" x14ac:dyDescent="0.2">
      <c r="B997" s="147"/>
      <c r="D997" s="147"/>
      <c r="G997" s="147"/>
      <c r="H997" s="147"/>
      <c r="L997" s="149"/>
    </row>
    <row r="998" spans="2:12" s="148" customFormat="1" x14ac:dyDescent="0.2">
      <c r="B998" s="147"/>
      <c r="D998" s="147"/>
      <c r="G998" s="147"/>
      <c r="H998" s="147"/>
      <c r="L998" s="149"/>
    </row>
    <row r="999" spans="2:12" s="148" customFormat="1" x14ac:dyDescent="0.2">
      <c r="B999" s="147"/>
      <c r="D999" s="147"/>
      <c r="G999" s="147"/>
      <c r="H999" s="147"/>
      <c r="L999" s="149"/>
    </row>
    <row r="1000" spans="2:12" s="148" customFormat="1" x14ac:dyDescent="0.2">
      <c r="B1000" s="147"/>
      <c r="D1000" s="147"/>
      <c r="G1000" s="147"/>
      <c r="H1000" s="147"/>
      <c r="L1000" s="149"/>
    </row>
    <row r="1001" spans="2:12" s="148" customFormat="1" x14ac:dyDescent="0.2">
      <c r="B1001" s="147"/>
      <c r="D1001" s="147"/>
      <c r="G1001" s="147"/>
      <c r="H1001" s="147"/>
      <c r="L1001" s="149"/>
    </row>
    <row r="1002" spans="2:12" s="148" customFormat="1" x14ac:dyDescent="0.2">
      <c r="B1002" s="147"/>
      <c r="D1002" s="147"/>
      <c r="G1002" s="147"/>
      <c r="H1002" s="147"/>
      <c r="L1002" s="149"/>
    </row>
    <row r="1003" spans="2:12" s="148" customFormat="1" x14ac:dyDescent="0.2">
      <c r="B1003" s="147"/>
      <c r="D1003" s="147"/>
      <c r="G1003" s="147"/>
      <c r="H1003" s="147"/>
      <c r="L1003" s="149"/>
    </row>
    <row r="1004" spans="2:12" s="148" customFormat="1" x14ac:dyDescent="0.2">
      <c r="B1004" s="147"/>
      <c r="D1004" s="147"/>
      <c r="G1004" s="147"/>
      <c r="H1004" s="147"/>
      <c r="L1004" s="149"/>
    </row>
    <row r="1005" spans="2:12" s="148" customFormat="1" x14ac:dyDescent="0.2">
      <c r="B1005" s="147"/>
      <c r="D1005" s="147"/>
      <c r="G1005" s="147"/>
      <c r="H1005" s="147"/>
      <c r="L1005" s="149"/>
    </row>
    <row r="1006" spans="2:12" s="148" customFormat="1" x14ac:dyDescent="0.2">
      <c r="B1006" s="147"/>
      <c r="D1006" s="147"/>
      <c r="G1006" s="147"/>
      <c r="H1006" s="147"/>
      <c r="L1006" s="149"/>
    </row>
    <row r="1007" spans="2:12" s="148" customFormat="1" x14ac:dyDescent="0.2">
      <c r="B1007" s="147"/>
      <c r="D1007" s="147"/>
      <c r="G1007" s="147"/>
      <c r="H1007" s="147"/>
      <c r="L1007" s="149"/>
    </row>
    <row r="1008" spans="2:12" s="148" customFormat="1" x14ac:dyDescent="0.2">
      <c r="B1008" s="147"/>
      <c r="D1008" s="147"/>
      <c r="G1008" s="147"/>
      <c r="H1008" s="147"/>
      <c r="L1008" s="149"/>
    </row>
    <row r="1009" spans="2:12" s="148" customFormat="1" x14ac:dyDescent="0.2">
      <c r="B1009" s="147"/>
      <c r="D1009" s="147"/>
      <c r="G1009" s="147"/>
      <c r="H1009" s="147"/>
      <c r="L1009" s="149"/>
    </row>
    <row r="1010" spans="2:12" s="148" customFormat="1" x14ac:dyDescent="0.2">
      <c r="B1010" s="147"/>
      <c r="D1010" s="147"/>
      <c r="G1010" s="147"/>
      <c r="H1010" s="147"/>
      <c r="L1010" s="149"/>
    </row>
    <row r="1011" spans="2:12" s="148" customFormat="1" x14ac:dyDescent="0.2">
      <c r="B1011" s="147"/>
      <c r="D1011" s="147"/>
      <c r="G1011" s="147"/>
      <c r="H1011" s="147"/>
      <c r="L1011" s="149"/>
    </row>
    <row r="1012" spans="2:12" s="148" customFormat="1" x14ac:dyDescent="0.2">
      <c r="B1012" s="147"/>
      <c r="D1012" s="147"/>
      <c r="G1012" s="147"/>
      <c r="H1012" s="147"/>
      <c r="L1012" s="149"/>
    </row>
    <row r="1013" spans="2:12" s="148" customFormat="1" x14ac:dyDescent="0.2">
      <c r="B1013" s="147"/>
      <c r="D1013" s="147"/>
      <c r="G1013" s="147"/>
      <c r="H1013" s="147"/>
      <c r="L1013" s="149"/>
    </row>
    <row r="1014" spans="2:12" s="148" customFormat="1" x14ac:dyDescent="0.2">
      <c r="B1014" s="147"/>
      <c r="D1014" s="147"/>
      <c r="G1014" s="147"/>
      <c r="H1014" s="147"/>
      <c r="L1014" s="149"/>
    </row>
    <row r="1015" spans="2:12" s="148" customFormat="1" x14ac:dyDescent="0.2">
      <c r="B1015" s="147"/>
      <c r="D1015" s="147"/>
      <c r="G1015" s="147"/>
      <c r="H1015" s="147"/>
      <c r="L1015" s="149"/>
    </row>
    <row r="1016" spans="2:12" s="148" customFormat="1" x14ac:dyDescent="0.2">
      <c r="B1016" s="147"/>
      <c r="D1016" s="147"/>
      <c r="G1016" s="147"/>
      <c r="H1016" s="147"/>
      <c r="L1016" s="149"/>
    </row>
    <row r="1017" spans="2:12" s="148" customFormat="1" x14ac:dyDescent="0.2">
      <c r="B1017" s="147"/>
      <c r="D1017" s="147"/>
      <c r="G1017" s="147"/>
      <c r="H1017" s="147"/>
      <c r="L1017" s="149"/>
    </row>
    <row r="1018" spans="2:12" s="148" customFormat="1" x14ac:dyDescent="0.2">
      <c r="B1018" s="147"/>
      <c r="D1018" s="147"/>
      <c r="G1018" s="147"/>
      <c r="H1018" s="147"/>
      <c r="L1018" s="149"/>
    </row>
    <row r="1019" spans="2:12" s="148" customFormat="1" x14ac:dyDescent="0.2">
      <c r="B1019" s="147"/>
      <c r="D1019" s="147"/>
      <c r="G1019" s="147"/>
      <c r="H1019" s="147"/>
      <c r="L1019" s="149"/>
    </row>
    <row r="1020" spans="2:12" s="148" customFormat="1" x14ac:dyDescent="0.2">
      <c r="B1020" s="147"/>
      <c r="D1020" s="147"/>
      <c r="G1020" s="147"/>
      <c r="H1020" s="147"/>
      <c r="L1020" s="149"/>
    </row>
    <row r="1021" spans="2:12" s="148" customFormat="1" x14ac:dyDescent="0.2">
      <c r="B1021" s="147"/>
      <c r="D1021" s="147"/>
      <c r="G1021" s="147"/>
      <c r="H1021" s="147"/>
      <c r="L1021" s="149"/>
    </row>
    <row r="1022" spans="2:12" s="148" customFormat="1" x14ac:dyDescent="0.2">
      <c r="B1022" s="147"/>
      <c r="D1022" s="147"/>
      <c r="G1022" s="147"/>
      <c r="H1022" s="147"/>
      <c r="L1022" s="149"/>
    </row>
    <row r="1023" spans="2:12" s="148" customFormat="1" x14ac:dyDescent="0.2">
      <c r="B1023" s="147"/>
      <c r="D1023" s="147"/>
      <c r="G1023" s="147"/>
      <c r="H1023" s="147"/>
      <c r="L1023" s="149"/>
    </row>
    <row r="1024" spans="2:12" s="148" customFormat="1" x14ac:dyDescent="0.2">
      <c r="B1024" s="147"/>
      <c r="D1024" s="147"/>
      <c r="G1024" s="147"/>
      <c r="H1024" s="147"/>
      <c r="L1024" s="149"/>
    </row>
    <row r="1025" spans="2:12" s="148" customFormat="1" x14ac:dyDescent="0.2">
      <c r="B1025" s="147"/>
      <c r="D1025" s="147"/>
      <c r="G1025" s="147"/>
      <c r="H1025" s="147"/>
      <c r="L1025" s="149"/>
    </row>
    <row r="1026" spans="2:12" s="148" customFormat="1" x14ac:dyDescent="0.2">
      <c r="B1026" s="147"/>
      <c r="D1026" s="147"/>
      <c r="G1026" s="147"/>
      <c r="H1026" s="147"/>
      <c r="L1026" s="149"/>
    </row>
    <row r="1027" spans="2:12" s="148" customFormat="1" x14ac:dyDescent="0.2">
      <c r="B1027" s="147"/>
      <c r="D1027" s="147"/>
      <c r="G1027" s="147"/>
      <c r="H1027" s="147"/>
      <c r="L1027" s="149"/>
    </row>
    <row r="1028" spans="2:12" s="148" customFormat="1" x14ac:dyDescent="0.2">
      <c r="B1028" s="147"/>
      <c r="D1028" s="147"/>
      <c r="G1028" s="147"/>
      <c r="H1028" s="147"/>
      <c r="L1028" s="149"/>
    </row>
    <row r="1029" spans="2:12" s="148" customFormat="1" x14ac:dyDescent="0.2">
      <c r="B1029" s="147"/>
      <c r="D1029" s="147"/>
      <c r="G1029" s="147"/>
      <c r="H1029" s="147"/>
      <c r="L1029" s="149"/>
    </row>
    <row r="1030" spans="2:12" s="148" customFormat="1" x14ac:dyDescent="0.2">
      <c r="B1030" s="147"/>
      <c r="D1030" s="147"/>
      <c r="G1030" s="147"/>
      <c r="H1030" s="147"/>
      <c r="L1030" s="149"/>
    </row>
    <row r="1031" spans="2:12" s="148" customFormat="1" x14ac:dyDescent="0.2">
      <c r="B1031" s="147"/>
      <c r="D1031" s="147"/>
      <c r="G1031" s="147"/>
      <c r="H1031" s="147"/>
      <c r="L1031" s="149"/>
    </row>
    <row r="1032" spans="2:12" s="148" customFormat="1" x14ac:dyDescent="0.2">
      <c r="B1032" s="147"/>
      <c r="D1032" s="147"/>
      <c r="G1032" s="147"/>
      <c r="H1032" s="147"/>
      <c r="L1032" s="149"/>
    </row>
    <row r="1033" spans="2:12" s="148" customFormat="1" x14ac:dyDescent="0.2">
      <c r="B1033" s="147"/>
      <c r="D1033" s="147"/>
      <c r="G1033" s="147"/>
      <c r="H1033" s="147"/>
      <c r="L1033" s="149"/>
    </row>
    <row r="1034" spans="2:12" s="148" customFormat="1" x14ac:dyDescent="0.2">
      <c r="B1034" s="147"/>
      <c r="D1034" s="147"/>
      <c r="G1034" s="147"/>
      <c r="H1034" s="147"/>
      <c r="L1034" s="149"/>
    </row>
    <row r="1035" spans="2:12" s="148" customFormat="1" x14ac:dyDescent="0.2">
      <c r="B1035" s="147"/>
      <c r="D1035" s="147"/>
      <c r="G1035" s="147"/>
      <c r="H1035" s="147"/>
      <c r="L1035" s="149"/>
    </row>
    <row r="1036" spans="2:12" s="148" customFormat="1" x14ac:dyDescent="0.2">
      <c r="B1036" s="147"/>
      <c r="D1036" s="147"/>
      <c r="G1036" s="147"/>
      <c r="H1036" s="147"/>
      <c r="L1036" s="149"/>
    </row>
    <row r="1037" spans="2:12" s="148" customFormat="1" x14ac:dyDescent="0.2">
      <c r="B1037" s="147"/>
      <c r="D1037" s="147"/>
      <c r="G1037" s="147"/>
      <c r="H1037" s="147"/>
      <c r="L1037" s="149"/>
    </row>
    <row r="1038" spans="2:12" s="148" customFormat="1" x14ac:dyDescent="0.2">
      <c r="B1038" s="147"/>
      <c r="D1038" s="147"/>
      <c r="G1038" s="147"/>
      <c r="H1038" s="147"/>
      <c r="L1038" s="149"/>
    </row>
    <row r="1039" spans="2:12" s="148" customFormat="1" x14ac:dyDescent="0.2">
      <c r="B1039" s="147"/>
      <c r="D1039" s="147"/>
      <c r="G1039" s="147"/>
      <c r="H1039" s="147"/>
      <c r="L1039" s="149"/>
    </row>
    <row r="1040" spans="2:12" s="148" customFormat="1" x14ac:dyDescent="0.2">
      <c r="B1040" s="147"/>
      <c r="D1040" s="147"/>
      <c r="G1040" s="147"/>
      <c r="H1040" s="147"/>
      <c r="L1040" s="149"/>
    </row>
    <row r="1041" spans="2:12" s="148" customFormat="1" x14ac:dyDescent="0.2">
      <c r="B1041" s="147"/>
      <c r="D1041" s="147"/>
      <c r="G1041" s="147"/>
      <c r="H1041" s="147"/>
      <c r="L1041" s="149"/>
    </row>
    <row r="1042" spans="2:12" s="148" customFormat="1" x14ac:dyDescent="0.2">
      <c r="B1042" s="147"/>
      <c r="D1042" s="147"/>
      <c r="G1042" s="147"/>
      <c r="H1042" s="147"/>
      <c r="L1042" s="149"/>
    </row>
    <row r="1043" spans="2:12" s="148" customFormat="1" x14ac:dyDescent="0.2">
      <c r="B1043" s="147"/>
      <c r="D1043" s="147"/>
      <c r="G1043" s="147"/>
      <c r="H1043" s="147"/>
      <c r="L1043" s="149"/>
    </row>
    <row r="1044" spans="2:12" s="148" customFormat="1" x14ac:dyDescent="0.2">
      <c r="B1044" s="147"/>
      <c r="D1044" s="147"/>
      <c r="G1044" s="147"/>
      <c r="H1044" s="147"/>
      <c r="L1044" s="149"/>
    </row>
    <row r="1045" spans="2:12" s="148" customFormat="1" x14ac:dyDescent="0.2">
      <c r="B1045" s="147"/>
      <c r="D1045" s="147"/>
      <c r="G1045" s="147"/>
      <c r="H1045" s="147"/>
      <c r="L1045" s="149"/>
    </row>
    <row r="1046" spans="2:12" s="148" customFormat="1" x14ac:dyDescent="0.2">
      <c r="G1046" s="150"/>
      <c r="H1046" s="150"/>
      <c r="L1046" s="149"/>
    </row>
    <row r="1047" spans="2:12" s="148" customFormat="1" x14ac:dyDescent="0.2">
      <c r="G1047" s="150"/>
      <c r="H1047" s="150"/>
      <c r="L1047" s="149"/>
    </row>
    <row r="1048" spans="2:12" s="148" customFormat="1" x14ac:dyDescent="0.2">
      <c r="G1048" s="150"/>
      <c r="H1048" s="150"/>
      <c r="L1048" s="149"/>
    </row>
    <row r="1049" spans="2:12" s="148" customFormat="1" x14ac:dyDescent="0.2">
      <c r="G1049" s="150"/>
      <c r="H1049" s="150"/>
      <c r="L1049" s="149"/>
    </row>
    <row r="1050" spans="2:12" s="148" customFormat="1" x14ac:dyDescent="0.2">
      <c r="G1050" s="150"/>
      <c r="H1050" s="150"/>
      <c r="L1050" s="149"/>
    </row>
    <row r="1051" spans="2:12" s="148" customFormat="1" x14ac:dyDescent="0.2">
      <c r="G1051" s="150"/>
      <c r="H1051" s="150"/>
      <c r="L1051" s="149"/>
    </row>
    <row r="1052" spans="2:12" s="148" customFormat="1" x14ac:dyDescent="0.2">
      <c r="G1052" s="150"/>
      <c r="H1052" s="150"/>
      <c r="L1052" s="149"/>
    </row>
    <row r="1053" spans="2:12" s="148" customFormat="1" x14ac:dyDescent="0.2">
      <c r="G1053" s="150"/>
      <c r="H1053" s="150"/>
      <c r="L1053" s="149"/>
    </row>
    <row r="1054" spans="2:12" s="148" customFormat="1" x14ac:dyDescent="0.2">
      <c r="G1054" s="150"/>
      <c r="H1054" s="150"/>
      <c r="L1054" s="149"/>
    </row>
    <row r="1055" spans="2:12" s="148" customFormat="1" x14ac:dyDescent="0.2">
      <c r="G1055" s="150"/>
      <c r="H1055" s="150"/>
      <c r="L1055" s="149"/>
    </row>
    <row r="1056" spans="2:12" s="148" customFormat="1" x14ac:dyDescent="0.2">
      <c r="G1056" s="150"/>
      <c r="H1056" s="150"/>
      <c r="L1056" s="149"/>
    </row>
    <row r="1057" spans="7:12" s="148" customFormat="1" x14ac:dyDescent="0.2">
      <c r="G1057" s="150"/>
      <c r="H1057" s="150"/>
      <c r="L1057" s="149"/>
    </row>
    <row r="1058" spans="7:12" s="148" customFormat="1" x14ac:dyDescent="0.2">
      <c r="G1058" s="150"/>
      <c r="H1058" s="150"/>
      <c r="L1058" s="149"/>
    </row>
    <row r="1059" spans="7:12" s="148" customFormat="1" x14ac:dyDescent="0.2">
      <c r="G1059" s="150"/>
      <c r="H1059" s="150"/>
      <c r="L1059" s="149"/>
    </row>
    <row r="1060" spans="7:12" s="148" customFormat="1" x14ac:dyDescent="0.2">
      <c r="G1060" s="150"/>
      <c r="H1060" s="150"/>
      <c r="L1060" s="149"/>
    </row>
    <row r="1061" spans="7:12" s="148" customFormat="1" x14ac:dyDescent="0.2">
      <c r="G1061" s="150"/>
      <c r="H1061" s="150"/>
      <c r="L1061" s="149"/>
    </row>
    <row r="1062" spans="7:12" s="148" customFormat="1" x14ac:dyDescent="0.2">
      <c r="G1062" s="150"/>
      <c r="H1062" s="150"/>
      <c r="L1062" s="149"/>
    </row>
    <row r="1063" spans="7:12" s="148" customFormat="1" x14ac:dyDescent="0.2">
      <c r="G1063" s="150"/>
      <c r="H1063" s="150"/>
      <c r="L1063" s="149"/>
    </row>
    <row r="1064" spans="7:12" s="148" customFormat="1" x14ac:dyDescent="0.2">
      <c r="G1064" s="150"/>
      <c r="H1064" s="150"/>
      <c r="L1064" s="149"/>
    </row>
    <row r="1065" spans="7:12" s="148" customFormat="1" x14ac:dyDescent="0.2">
      <c r="G1065" s="150"/>
      <c r="H1065" s="150"/>
      <c r="L1065" s="149"/>
    </row>
    <row r="1066" spans="7:12" s="148" customFormat="1" x14ac:dyDescent="0.2">
      <c r="G1066" s="150"/>
      <c r="H1066" s="150"/>
      <c r="L1066" s="149"/>
    </row>
    <row r="1067" spans="7:12" s="148" customFormat="1" x14ac:dyDescent="0.2">
      <c r="G1067" s="150"/>
      <c r="H1067" s="150"/>
      <c r="L1067" s="149"/>
    </row>
    <row r="1068" spans="7:12" s="148" customFormat="1" x14ac:dyDescent="0.2">
      <c r="G1068" s="150"/>
      <c r="H1068" s="150"/>
      <c r="L1068" s="149"/>
    </row>
    <row r="1069" spans="7:12" s="148" customFormat="1" x14ac:dyDescent="0.2">
      <c r="G1069" s="150"/>
      <c r="H1069" s="150"/>
      <c r="L1069" s="149"/>
    </row>
    <row r="1070" spans="7:12" s="148" customFormat="1" x14ac:dyDescent="0.2">
      <c r="G1070" s="150"/>
      <c r="H1070" s="150"/>
      <c r="L1070" s="149"/>
    </row>
    <row r="1071" spans="7:12" s="148" customFormat="1" x14ac:dyDescent="0.2">
      <c r="G1071" s="150"/>
      <c r="H1071" s="150"/>
      <c r="L1071" s="149"/>
    </row>
    <row r="1072" spans="7:12" s="148" customFormat="1" x14ac:dyDescent="0.2">
      <c r="G1072" s="150"/>
      <c r="H1072" s="150"/>
      <c r="L1072" s="149"/>
    </row>
    <row r="1073" spans="7:12" s="148" customFormat="1" x14ac:dyDescent="0.2">
      <c r="G1073" s="150"/>
      <c r="H1073" s="150"/>
      <c r="L1073" s="149"/>
    </row>
    <row r="1074" spans="7:12" s="148" customFormat="1" x14ac:dyDescent="0.2">
      <c r="G1074" s="150"/>
      <c r="H1074" s="150"/>
      <c r="L1074" s="149"/>
    </row>
    <row r="1075" spans="7:12" s="148" customFormat="1" x14ac:dyDescent="0.2">
      <c r="G1075" s="150"/>
      <c r="H1075" s="150"/>
      <c r="L1075" s="149"/>
    </row>
    <row r="1076" spans="7:12" s="148" customFormat="1" x14ac:dyDescent="0.2">
      <c r="G1076" s="150"/>
      <c r="H1076" s="150"/>
      <c r="L1076" s="149"/>
    </row>
    <row r="1077" spans="7:12" s="148" customFormat="1" x14ac:dyDescent="0.2">
      <c r="G1077" s="150"/>
      <c r="H1077" s="150"/>
      <c r="L1077" s="149"/>
    </row>
    <row r="1078" spans="7:12" s="148" customFormat="1" x14ac:dyDescent="0.2">
      <c r="G1078" s="150"/>
      <c r="H1078" s="150"/>
      <c r="L1078" s="149"/>
    </row>
    <row r="1079" spans="7:12" s="148" customFormat="1" x14ac:dyDescent="0.2">
      <c r="G1079" s="150"/>
      <c r="H1079" s="150"/>
      <c r="L1079" s="149"/>
    </row>
    <row r="1080" spans="7:12" s="148" customFormat="1" x14ac:dyDescent="0.2">
      <c r="G1080" s="150"/>
      <c r="H1080" s="150"/>
      <c r="L1080" s="149"/>
    </row>
    <row r="1081" spans="7:12" s="148" customFormat="1" x14ac:dyDescent="0.2">
      <c r="G1081" s="150"/>
      <c r="H1081" s="150"/>
      <c r="L1081" s="149"/>
    </row>
    <row r="1082" spans="7:12" s="148" customFormat="1" x14ac:dyDescent="0.2">
      <c r="G1082" s="150"/>
      <c r="H1082" s="150"/>
      <c r="L1082" s="149"/>
    </row>
    <row r="1083" spans="7:12" s="148" customFormat="1" x14ac:dyDescent="0.2">
      <c r="G1083" s="150"/>
      <c r="H1083" s="150"/>
      <c r="L1083" s="149"/>
    </row>
    <row r="1084" spans="7:12" s="148" customFormat="1" x14ac:dyDescent="0.2">
      <c r="G1084" s="150"/>
      <c r="H1084" s="150"/>
      <c r="L1084" s="149"/>
    </row>
    <row r="1085" spans="7:12" s="148" customFormat="1" x14ac:dyDescent="0.2">
      <c r="G1085" s="150"/>
      <c r="H1085" s="150"/>
      <c r="L1085" s="149"/>
    </row>
    <row r="1086" spans="7:12" s="148" customFormat="1" x14ac:dyDescent="0.2">
      <c r="G1086" s="150"/>
      <c r="H1086" s="150"/>
      <c r="L1086" s="149"/>
    </row>
    <row r="1087" spans="7:12" s="148" customFormat="1" x14ac:dyDescent="0.2">
      <c r="G1087" s="150"/>
      <c r="H1087" s="150"/>
      <c r="L1087" s="149"/>
    </row>
    <row r="1088" spans="7:12" s="148" customFormat="1" x14ac:dyDescent="0.2">
      <c r="G1088" s="150"/>
      <c r="H1088" s="150"/>
      <c r="L1088" s="149"/>
    </row>
    <row r="1089" spans="7:12" s="148" customFormat="1" x14ac:dyDescent="0.2">
      <c r="G1089" s="150"/>
      <c r="H1089" s="150"/>
      <c r="L1089" s="149"/>
    </row>
    <row r="1090" spans="7:12" s="148" customFormat="1" x14ac:dyDescent="0.2">
      <c r="G1090" s="150"/>
      <c r="H1090" s="150"/>
      <c r="L1090" s="149"/>
    </row>
    <row r="1091" spans="7:12" s="148" customFormat="1" x14ac:dyDescent="0.2">
      <c r="G1091" s="150"/>
      <c r="H1091" s="150"/>
      <c r="L1091" s="149"/>
    </row>
    <row r="1092" spans="7:12" s="148" customFormat="1" x14ac:dyDescent="0.2">
      <c r="G1092" s="150"/>
      <c r="H1092" s="150"/>
      <c r="L1092" s="149"/>
    </row>
    <row r="1093" spans="7:12" s="148" customFormat="1" x14ac:dyDescent="0.2">
      <c r="G1093" s="150"/>
      <c r="H1093" s="150"/>
      <c r="L1093" s="149"/>
    </row>
    <row r="1094" spans="7:12" s="148" customFormat="1" x14ac:dyDescent="0.2">
      <c r="G1094" s="150"/>
      <c r="H1094" s="150"/>
      <c r="L1094" s="149"/>
    </row>
    <row r="1095" spans="7:12" s="148" customFormat="1" x14ac:dyDescent="0.2">
      <c r="G1095" s="150"/>
      <c r="H1095" s="150"/>
      <c r="L1095" s="149"/>
    </row>
    <row r="1096" spans="7:12" s="148" customFormat="1" x14ac:dyDescent="0.2">
      <c r="G1096" s="150"/>
      <c r="H1096" s="150"/>
      <c r="L1096" s="149"/>
    </row>
    <row r="1097" spans="7:12" s="148" customFormat="1" x14ac:dyDescent="0.2">
      <c r="G1097" s="150"/>
      <c r="H1097" s="150"/>
      <c r="L1097" s="149"/>
    </row>
    <row r="1098" spans="7:12" s="148" customFormat="1" x14ac:dyDescent="0.2">
      <c r="G1098" s="150"/>
      <c r="H1098" s="150"/>
      <c r="L1098" s="149"/>
    </row>
    <row r="1099" spans="7:12" s="148" customFormat="1" x14ac:dyDescent="0.2">
      <c r="G1099" s="150"/>
      <c r="H1099" s="150"/>
      <c r="L1099" s="149"/>
    </row>
    <row r="1100" spans="7:12" s="148" customFormat="1" x14ac:dyDescent="0.2">
      <c r="G1100" s="150"/>
      <c r="H1100" s="150"/>
      <c r="L1100" s="149"/>
    </row>
    <row r="1101" spans="7:12" s="148" customFormat="1" x14ac:dyDescent="0.2">
      <c r="G1101" s="150"/>
      <c r="H1101" s="150"/>
      <c r="L1101" s="149"/>
    </row>
    <row r="1102" spans="7:12" s="148" customFormat="1" x14ac:dyDescent="0.2">
      <c r="G1102" s="150"/>
      <c r="H1102" s="150"/>
      <c r="L1102" s="149"/>
    </row>
    <row r="1103" spans="7:12" s="148" customFormat="1" x14ac:dyDescent="0.2">
      <c r="G1103" s="150"/>
      <c r="H1103" s="150"/>
      <c r="L1103" s="149"/>
    </row>
    <row r="1104" spans="7:12" s="148" customFormat="1" x14ac:dyDescent="0.2">
      <c r="G1104" s="150"/>
      <c r="H1104" s="150"/>
      <c r="L1104" s="149"/>
    </row>
    <row r="1105" spans="7:12" s="148" customFormat="1" x14ac:dyDescent="0.2">
      <c r="G1105" s="150"/>
      <c r="H1105" s="150"/>
      <c r="L1105" s="149"/>
    </row>
    <row r="1106" spans="7:12" s="148" customFormat="1" x14ac:dyDescent="0.2">
      <c r="G1106" s="150"/>
      <c r="H1106" s="150"/>
      <c r="L1106" s="149"/>
    </row>
    <row r="1107" spans="7:12" s="148" customFormat="1" x14ac:dyDescent="0.2">
      <c r="G1107" s="150"/>
      <c r="H1107" s="150"/>
      <c r="L1107" s="149"/>
    </row>
    <row r="1108" spans="7:12" s="148" customFormat="1" x14ac:dyDescent="0.2">
      <c r="G1108" s="150"/>
      <c r="H1108" s="150"/>
      <c r="L1108" s="149"/>
    </row>
    <row r="1109" spans="7:12" s="148" customFormat="1" x14ac:dyDescent="0.2">
      <c r="G1109" s="150"/>
      <c r="H1109" s="150"/>
      <c r="L1109" s="149"/>
    </row>
    <row r="1110" spans="7:12" s="148" customFormat="1" x14ac:dyDescent="0.2">
      <c r="G1110" s="150"/>
      <c r="H1110" s="150"/>
      <c r="L1110" s="149"/>
    </row>
    <row r="1111" spans="7:12" s="148" customFormat="1" x14ac:dyDescent="0.2">
      <c r="G1111" s="150"/>
      <c r="H1111" s="150"/>
      <c r="L1111" s="149"/>
    </row>
    <row r="1112" spans="7:12" s="148" customFormat="1" x14ac:dyDescent="0.2">
      <c r="G1112" s="150"/>
      <c r="H1112" s="150"/>
      <c r="L1112" s="149"/>
    </row>
    <row r="1113" spans="7:12" s="148" customFormat="1" x14ac:dyDescent="0.2">
      <c r="G1113" s="150"/>
      <c r="H1113" s="150"/>
      <c r="L1113" s="149"/>
    </row>
    <row r="1114" spans="7:12" s="148" customFormat="1" x14ac:dyDescent="0.2">
      <c r="G1114" s="150"/>
      <c r="H1114" s="150"/>
      <c r="L1114" s="149"/>
    </row>
    <row r="1115" spans="7:12" s="148" customFormat="1" x14ac:dyDescent="0.2">
      <c r="G1115" s="150"/>
      <c r="H1115" s="150"/>
      <c r="L1115" s="149"/>
    </row>
    <row r="1116" spans="7:12" s="148" customFormat="1" x14ac:dyDescent="0.2">
      <c r="G1116" s="150"/>
      <c r="H1116" s="150"/>
      <c r="L1116" s="149"/>
    </row>
    <row r="1117" spans="7:12" s="148" customFormat="1" x14ac:dyDescent="0.2">
      <c r="G1117" s="150"/>
      <c r="H1117" s="150"/>
      <c r="L1117" s="149"/>
    </row>
    <row r="1118" spans="7:12" s="148" customFormat="1" x14ac:dyDescent="0.2">
      <c r="G1118" s="150"/>
      <c r="H1118" s="150"/>
      <c r="L1118" s="149"/>
    </row>
    <row r="1119" spans="7:12" s="148" customFormat="1" x14ac:dyDescent="0.2">
      <c r="G1119" s="150"/>
      <c r="H1119" s="150"/>
      <c r="L1119" s="149"/>
    </row>
    <row r="1120" spans="7:12" s="148" customFormat="1" x14ac:dyDescent="0.2">
      <c r="G1120" s="150"/>
      <c r="H1120" s="150"/>
      <c r="L1120" s="149"/>
    </row>
    <row r="1121" spans="7:12" s="148" customFormat="1" x14ac:dyDescent="0.2">
      <c r="G1121" s="150"/>
      <c r="H1121" s="150"/>
      <c r="L1121" s="149"/>
    </row>
    <row r="1122" spans="7:12" s="148" customFormat="1" x14ac:dyDescent="0.2">
      <c r="G1122" s="150"/>
      <c r="H1122" s="150"/>
      <c r="L1122" s="149"/>
    </row>
    <row r="1123" spans="7:12" s="148" customFormat="1" x14ac:dyDescent="0.2">
      <c r="G1123" s="150"/>
      <c r="H1123" s="150"/>
      <c r="L1123" s="149"/>
    </row>
    <row r="1124" spans="7:12" s="148" customFormat="1" x14ac:dyDescent="0.2">
      <c r="G1124" s="150"/>
      <c r="H1124" s="150"/>
      <c r="L1124" s="149"/>
    </row>
    <row r="1125" spans="7:12" s="148" customFormat="1" x14ac:dyDescent="0.2">
      <c r="G1125" s="150"/>
      <c r="H1125" s="150"/>
      <c r="L1125" s="149"/>
    </row>
    <row r="1126" spans="7:12" s="148" customFormat="1" x14ac:dyDescent="0.2">
      <c r="G1126" s="150"/>
      <c r="H1126" s="150"/>
      <c r="L1126" s="149"/>
    </row>
    <row r="1127" spans="7:12" s="148" customFormat="1" x14ac:dyDescent="0.2">
      <c r="G1127" s="150"/>
      <c r="H1127" s="150"/>
      <c r="L1127" s="149"/>
    </row>
    <row r="1128" spans="7:12" s="148" customFormat="1" x14ac:dyDescent="0.2">
      <c r="G1128" s="150"/>
      <c r="H1128" s="150"/>
      <c r="L1128" s="149"/>
    </row>
    <row r="1129" spans="7:12" s="148" customFormat="1" x14ac:dyDescent="0.2">
      <c r="G1129" s="150"/>
      <c r="H1129" s="150"/>
      <c r="L1129" s="149"/>
    </row>
    <row r="1130" spans="7:12" s="148" customFormat="1" x14ac:dyDescent="0.2">
      <c r="G1130" s="150"/>
      <c r="H1130" s="150"/>
      <c r="L1130" s="149"/>
    </row>
    <row r="1131" spans="7:12" s="148" customFormat="1" x14ac:dyDescent="0.2">
      <c r="G1131" s="150"/>
      <c r="H1131" s="150"/>
      <c r="L1131" s="149"/>
    </row>
    <row r="1132" spans="7:12" s="148" customFormat="1" x14ac:dyDescent="0.2">
      <c r="G1132" s="150"/>
      <c r="H1132" s="150"/>
      <c r="L1132" s="149"/>
    </row>
    <row r="1133" spans="7:12" s="148" customFormat="1" x14ac:dyDescent="0.2">
      <c r="G1133" s="150"/>
      <c r="H1133" s="150"/>
      <c r="L1133" s="149"/>
    </row>
    <row r="1134" spans="7:12" s="148" customFormat="1" x14ac:dyDescent="0.2">
      <c r="G1134" s="150"/>
      <c r="H1134" s="150"/>
      <c r="L1134" s="149"/>
    </row>
    <row r="1135" spans="7:12" s="148" customFormat="1" x14ac:dyDescent="0.2">
      <c r="G1135" s="150"/>
      <c r="H1135" s="150"/>
      <c r="L1135" s="149"/>
    </row>
    <row r="1136" spans="7:12" s="148" customFormat="1" x14ac:dyDescent="0.2">
      <c r="G1136" s="150"/>
      <c r="H1136" s="150"/>
      <c r="L1136" s="149"/>
    </row>
    <row r="1137" spans="7:12" s="148" customFormat="1" x14ac:dyDescent="0.2">
      <c r="G1137" s="150"/>
      <c r="H1137" s="150"/>
      <c r="L1137" s="149"/>
    </row>
    <row r="1138" spans="7:12" s="148" customFormat="1" x14ac:dyDescent="0.2">
      <c r="G1138" s="150"/>
      <c r="H1138" s="150"/>
      <c r="L1138" s="149"/>
    </row>
    <row r="1139" spans="7:12" s="148" customFormat="1" x14ac:dyDescent="0.2">
      <c r="G1139" s="150"/>
      <c r="H1139" s="150"/>
      <c r="L1139" s="149"/>
    </row>
    <row r="1140" spans="7:12" s="148" customFormat="1" x14ac:dyDescent="0.2">
      <c r="G1140" s="150"/>
      <c r="H1140" s="150"/>
      <c r="L1140" s="149"/>
    </row>
    <row r="1141" spans="7:12" s="148" customFormat="1" x14ac:dyDescent="0.2">
      <c r="G1141" s="150"/>
      <c r="H1141" s="150"/>
      <c r="L1141" s="149"/>
    </row>
    <row r="1142" spans="7:12" s="148" customFormat="1" x14ac:dyDescent="0.2">
      <c r="G1142" s="150"/>
      <c r="H1142" s="150"/>
      <c r="L1142" s="149"/>
    </row>
    <row r="1143" spans="7:12" s="148" customFormat="1" x14ac:dyDescent="0.2">
      <c r="G1143" s="150"/>
      <c r="H1143" s="150"/>
      <c r="L1143" s="149"/>
    </row>
    <row r="1144" spans="7:12" s="148" customFormat="1" x14ac:dyDescent="0.2">
      <c r="G1144" s="150"/>
      <c r="H1144" s="150"/>
      <c r="L1144" s="149"/>
    </row>
    <row r="1145" spans="7:12" s="148" customFormat="1" x14ac:dyDescent="0.2">
      <c r="G1145" s="150"/>
      <c r="H1145" s="150"/>
      <c r="L1145" s="149"/>
    </row>
    <row r="1146" spans="7:12" s="148" customFormat="1" x14ac:dyDescent="0.2">
      <c r="G1146" s="150"/>
      <c r="H1146" s="150"/>
      <c r="L1146" s="149"/>
    </row>
    <row r="1147" spans="7:12" s="148" customFormat="1" x14ac:dyDescent="0.2">
      <c r="G1147" s="150"/>
      <c r="H1147" s="150"/>
      <c r="L1147" s="149"/>
    </row>
    <row r="1148" spans="7:12" s="148" customFormat="1" x14ac:dyDescent="0.2">
      <c r="G1148" s="150"/>
      <c r="H1148" s="150"/>
      <c r="L1148" s="149"/>
    </row>
    <row r="1149" spans="7:12" s="148" customFormat="1" x14ac:dyDescent="0.2">
      <c r="G1149" s="150"/>
      <c r="H1149" s="150"/>
      <c r="L1149" s="149"/>
    </row>
    <row r="1150" spans="7:12" s="148" customFormat="1" x14ac:dyDescent="0.2">
      <c r="G1150" s="150"/>
      <c r="H1150" s="150"/>
      <c r="L1150" s="149"/>
    </row>
    <row r="1151" spans="7:12" s="148" customFormat="1" x14ac:dyDescent="0.2">
      <c r="G1151" s="150"/>
      <c r="H1151" s="150"/>
      <c r="L1151" s="149"/>
    </row>
    <row r="1152" spans="7:12" s="148" customFormat="1" x14ac:dyDescent="0.2">
      <c r="G1152" s="150"/>
      <c r="H1152" s="150"/>
      <c r="L1152" s="149"/>
    </row>
    <row r="1153" spans="7:12" s="148" customFormat="1" x14ac:dyDescent="0.2">
      <c r="G1153" s="150"/>
      <c r="H1153" s="150"/>
      <c r="L1153" s="149"/>
    </row>
    <row r="1154" spans="7:12" s="148" customFormat="1" x14ac:dyDescent="0.2">
      <c r="G1154" s="150"/>
      <c r="H1154" s="150"/>
      <c r="L1154" s="149"/>
    </row>
    <row r="1155" spans="7:12" s="148" customFormat="1" x14ac:dyDescent="0.2">
      <c r="G1155" s="150"/>
      <c r="H1155" s="150"/>
      <c r="L1155" s="149"/>
    </row>
    <row r="1156" spans="7:12" s="148" customFormat="1" x14ac:dyDescent="0.2">
      <c r="G1156" s="150"/>
      <c r="H1156" s="150"/>
      <c r="L1156" s="149"/>
    </row>
    <row r="1157" spans="7:12" s="148" customFormat="1" x14ac:dyDescent="0.2">
      <c r="G1157" s="150"/>
      <c r="H1157" s="150"/>
      <c r="L1157" s="149"/>
    </row>
    <row r="1158" spans="7:12" s="148" customFormat="1" x14ac:dyDescent="0.2">
      <c r="G1158" s="150"/>
      <c r="H1158" s="150"/>
      <c r="L1158" s="149"/>
    </row>
    <row r="1159" spans="7:12" s="148" customFormat="1" x14ac:dyDescent="0.2">
      <c r="G1159" s="150"/>
      <c r="H1159" s="150"/>
      <c r="L1159" s="149"/>
    </row>
    <row r="1160" spans="7:12" s="148" customFormat="1" x14ac:dyDescent="0.2">
      <c r="G1160" s="150"/>
      <c r="H1160" s="150"/>
      <c r="L1160" s="149"/>
    </row>
    <row r="1161" spans="7:12" s="148" customFormat="1" x14ac:dyDescent="0.2">
      <c r="G1161" s="150"/>
      <c r="H1161" s="150"/>
      <c r="L1161" s="149"/>
    </row>
    <row r="1162" spans="7:12" s="148" customFormat="1" x14ac:dyDescent="0.2">
      <c r="G1162" s="150"/>
      <c r="H1162" s="150"/>
      <c r="L1162" s="149"/>
    </row>
    <row r="1163" spans="7:12" s="148" customFormat="1" x14ac:dyDescent="0.2">
      <c r="G1163" s="150"/>
      <c r="H1163" s="150"/>
      <c r="L1163" s="149"/>
    </row>
    <row r="1164" spans="7:12" s="148" customFormat="1" x14ac:dyDescent="0.2">
      <c r="G1164" s="150"/>
      <c r="H1164" s="150"/>
      <c r="L1164" s="149"/>
    </row>
    <row r="1165" spans="7:12" s="148" customFormat="1" x14ac:dyDescent="0.2">
      <c r="G1165" s="150"/>
      <c r="H1165" s="150"/>
      <c r="L1165" s="149"/>
    </row>
    <row r="1166" spans="7:12" s="148" customFormat="1" x14ac:dyDescent="0.2">
      <c r="G1166" s="150"/>
      <c r="H1166" s="150"/>
      <c r="L1166" s="149"/>
    </row>
    <row r="1167" spans="7:12" s="148" customFormat="1" x14ac:dyDescent="0.2">
      <c r="G1167" s="150"/>
      <c r="H1167" s="150"/>
      <c r="L1167" s="149"/>
    </row>
    <row r="1168" spans="7:12" s="148" customFormat="1" x14ac:dyDescent="0.2">
      <c r="G1168" s="150"/>
      <c r="H1168" s="150"/>
      <c r="L1168" s="149"/>
    </row>
    <row r="1169" spans="7:12" s="148" customFormat="1" x14ac:dyDescent="0.2">
      <c r="G1169" s="150"/>
      <c r="H1169" s="150"/>
      <c r="L1169" s="149"/>
    </row>
    <row r="1170" spans="7:12" s="148" customFormat="1" x14ac:dyDescent="0.2">
      <c r="G1170" s="150"/>
      <c r="H1170" s="150"/>
      <c r="L1170" s="149"/>
    </row>
    <row r="1171" spans="7:12" s="148" customFormat="1" x14ac:dyDescent="0.2">
      <c r="G1171" s="150"/>
      <c r="H1171" s="150"/>
      <c r="L1171" s="149"/>
    </row>
    <row r="1172" spans="7:12" s="148" customFormat="1" x14ac:dyDescent="0.2">
      <c r="G1172" s="150"/>
      <c r="H1172" s="150"/>
      <c r="L1172" s="149"/>
    </row>
    <row r="1173" spans="7:12" s="148" customFormat="1" x14ac:dyDescent="0.2">
      <c r="G1173" s="150"/>
      <c r="H1173" s="150"/>
      <c r="L1173" s="149"/>
    </row>
    <row r="1174" spans="7:12" s="148" customFormat="1" x14ac:dyDescent="0.2">
      <c r="G1174" s="150"/>
      <c r="H1174" s="150"/>
      <c r="L1174" s="149"/>
    </row>
    <row r="1175" spans="7:12" s="148" customFormat="1" x14ac:dyDescent="0.2">
      <c r="G1175" s="150"/>
      <c r="H1175" s="150"/>
      <c r="L1175" s="149"/>
    </row>
    <row r="1176" spans="7:12" s="148" customFormat="1" x14ac:dyDescent="0.2">
      <c r="G1176" s="150"/>
      <c r="H1176" s="150"/>
      <c r="L1176" s="149"/>
    </row>
    <row r="1177" spans="7:12" s="148" customFormat="1" x14ac:dyDescent="0.2">
      <c r="L1177" s="149"/>
    </row>
    <row r="1178" spans="7:12" s="148" customFormat="1" x14ac:dyDescent="0.2">
      <c r="L1178" s="149"/>
    </row>
    <row r="1179" spans="7:12" s="148" customFormat="1" x14ac:dyDescent="0.2">
      <c r="L1179" s="149"/>
    </row>
    <row r="1180" spans="7:12" s="148" customFormat="1" x14ac:dyDescent="0.2">
      <c r="L1180" s="149"/>
    </row>
    <row r="1181" spans="7:12" s="148" customFormat="1" x14ac:dyDescent="0.2">
      <c r="L1181" s="149"/>
    </row>
    <row r="1182" spans="7:12" s="148" customFormat="1" x14ac:dyDescent="0.2">
      <c r="L1182" s="149"/>
    </row>
    <row r="1183" spans="7:12" s="148" customFormat="1" x14ac:dyDescent="0.2">
      <c r="L1183" s="149"/>
    </row>
    <row r="1184" spans="7:12" s="148" customFormat="1" x14ac:dyDescent="0.2">
      <c r="L1184" s="149"/>
    </row>
    <row r="1185" spans="12:12" s="148" customFormat="1" x14ac:dyDescent="0.2">
      <c r="L1185" s="149"/>
    </row>
    <row r="1186" spans="12:12" s="148" customFormat="1" x14ac:dyDescent="0.2">
      <c r="L1186" s="149"/>
    </row>
    <row r="1187" spans="12:12" s="148" customFormat="1" x14ac:dyDescent="0.2">
      <c r="L1187" s="149"/>
    </row>
  </sheetData>
  <sheetProtection password="E8F7" sheet="1" objects="1" scenarios="1" insertRows="0" selectLockedCells="1" sort="0" autoFilter="0"/>
  <mergeCells count="5">
    <mergeCell ref="G1:L1"/>
    <mergeCell ref="B2:C2"/>
    <mergeCell ref="D2:E2"/>
    <mergeCell ref="B5:E5"/>
    <mergeCell ref="G5:L5"/>
  </mergeCells>
  <dataValidations count="1">
    <dataValidation type="list" allowBlank="1" showInputMessage="1" showErrorMessage="1" errorTitle="Trasladó Hallazgo Fiscal" error="Seleccione de la lista" sqref="K7:K1242 JG7:JG1242 TC7:TC1242 ACY7:ACY1242 AMU7:AMU1242 AWQ7:AWQ1242 BGM7:BGM1242 BQI7:BQI1242 CAE7:CAE1242 CKA7:CKA1242 CTW7:CTW1242 DDS7:DDS1242 DNO7:DNO1242 DXK7:DXK1242 EHG7:EHG1242 ERC7:ERC1242 FAY7:FAY1242 FKU7:FKU1242 FUQ7:FUQ1242 GEM7:GEM1242 GOI7:GOI1242 GYE7:GYE1242 HIA7:HIA1242 HRW7:HRW1242 IBS7:IBS1242 ILO7:ILO1242 IVK7:IVK1242 JFG7:JFG1242 JPC7:JPC1242 JYY7:JYY1242 KIU7:KIU1242 KSQ7:KSQ1242 LCM7:LCM1242 LMI7:LMI1242 LWE7:LWE1242 MGA7:MGA1242 MPW7:MPW1242 MZS7:MZS1242 NJO7:NJO1242 NTK7:NTK1242 ODG7:ODG1242 ONC7:ONC1242 OWY7:OWY1242 PGU7:PGU1242 PQQ7:PQQ1242 QAM7:QAM1242 QKI7:QKI1242 QUE7:QUE1242 REA7:REA1242 RNW7:RNW1242 RXS7:RXS1242 SHO7:SHO1242 SRK7:SRK1242 TBG7:TBG1242 TLC7:TLC1242 TUY7:TUY1242 UEU7:UEU1242 UOQ7:UOQ1242 UYM7:UYM1242 VII7:VII1242 VSE7:VSE1242 WCA7:WCA1242 WLW7:WLW1242 WVS7:WVS1242 K65619:K66778 JG65619:JG66778 TC65619:TC66778 ACY65619:ACY66778 AMU65619:AMU66778 AWQ65619:AWQ66778 BGM65619:BGM66778 BQI65619:BQI66778 CAE65619:CAE66778 CKA65619:CKA66778 CTW65619:CTW66778 DDS65619:DDS66778 DNO65619:DNO66778 DXK65619:DXK66778 EHG65619:EHG66778 ERC65619:ERC66778 FAY65619:FAY66778 FKU65619:FKU66778 FUQ65619:FUQ66778 GEM65619:GEM66778 GOI65619:GOI66778 GYE65619:GYE66778 HIA65619:HIA66778 HRW65619:HRW66778 IBS65619:IBS66778 ILO65619:ILO66778 IVK65619:IVK66778 JFG65619:JFG66778 JPC65619:JPC66778 JYY65619:JYY66778 KIU65619:KIU66778 KSQ65619:KSQ66778 LCM65619:LCM66778 LMI65619:LMI66778 LWE65619:LWE66778 MGA65619:MGA66778 MPW65619:MPW66778 MZS65619:MZS66778 NJO65619:NJO66778 NTK65619:NTK66778 ODG65619:ODG66778 ONC65619:ONC66778 OWY65619:OWY66778 PGU65619:PGU66778 PQQ65619:PQQ66778 QAM65619:QAM66778 QKI65619:QKI66778 QUE65619:QUE66778 REA65619:REA66778 RNW65619:RNW66778 RXS65619:RXS66778 SHO65619:SHO66778 SRK65619:SRK66778 TBG65619:TBG66778 TLC65619:TLC66778 TUY65619:TUY66778 UEU65619:UEU66778 UOQ65619:UOQ66778 UYM65619:UYM66778 VII65619:VII66778 VSE65619:VSE66778 WCA65619:WCA66778 WLW65619:WLW66778 WVS65619:WVS66778 K131155:K132314 JG131155:JG132314 TC131155:TC132314 ACY131155:ACY132314 AMU131155:AMU132314 AWQ131155:AWQ132314 BGM131155:BGM132314 BQI131155:BQI132314 CAE131155:CAE132314 CKA131155:CKA132314 CTW131155:CTW132314 DDS131155:DDS132314 DNO131155:DNO132314 DXK131155:DXK132314 EHG131155:EHG132314 ERC131155:ERC132314 FAY131155:FAY132314 FKU131155:FKU132314 FUQ131155:FUQ132314 GEM131155:GEM132314 GOI131155:GOI132314 GYE131155:GYE132314 HIA131155:HIA132314 HRW131155:HRW132314 IBS131155:IBS132314 ILO131155:ILO132314 IVK131155:IVK132314 JFG131155:JFG132314 JPC131155:JPC132314 JYY131155:JYY132314 KIU131155:KIU132314 KSQ131155:KSQ132314 LCM131155:LCM132314 LMI131155:LMI132314 LWE131155:LWE132314 MGA131155:MGA132314 MPW131155:MPW132314 MZS131155:MZS132314 NJO131155:NJO132314 NTK131155:NTK132314 ODG131155:ODG132314 ONC131155:ONC132314 OWY131155:OWY132314 PGU131155:PGU132314 PQQ131155:PQQ132314 QAM131155:QAM132314 QKI131155:QKI132314 QUE131155:QUE132314 REA131155:REA132314 RNW131155:RNW132314 RXS131155:RXS132314 SHO131155:SHO132314 SRK131155:SRK132314 TBG131155:TBG132314 TLC131155:TLC132314 TUY131155:TUY132314 UEU131155:UEU132314 UOQ131155:UOQ132314 UYM131155:UYM132314 VII131155:VII132314 VSE131155:VSE132314 WCA131155:WCA132314 WLW131155:WLW132314 WVS131155:WVS132314 K196691:K197850 JG196691:JG197850 TC196691:TC197850 ACY196691:ACY197850 AMU196691:AMU197850 AWQ196691:AWQ197850 BGM196691:BGM197850 BQI196691:BQI197850 CAE196691:CAE197850 CKA196691:CKA197850 CTW196691:CTW197850 DDS196691:DDS197850 DNO196691:DNO197850 DXK196691:DXK197850 EHG196691:EHG197850 ERC196691:ERC197850 FAY196691:FAY197850 FKU196691:FKU197850 FUQ196691:FUQ197850 GEM196691:GEM197850 GOI196691:GOI197850 GYE196691:GYE197850 HIA196691:HIA197850 HRW196691:HRW197850 IBS196691:IBS197850 ILO196691:ILO197850 IVK196691:IVK197850 JFG196691:JFG197850 JPC196691:JPC197850 JYY196691:JYY197850 KIU196691:KIU197850 KSQ196691:KSQ197850 LCM196691:LCM197850 LMI196691:LMI197850 LWE196691:LWE197850 MGA196691:MGA197850 MPW196691:MPW197850 MZS196691:MZS197850 NJO196691:NJO197850 NTK196691:NTK197850 ODG196691:ODG197850 ONC196691:ONC197850 OWY196691:OWY197850 PGU196691:PGU197850 PQQ196691:PQQ197850 QAM196691:QAM197850 QKI196691:QKI197850 QUE196691:QUE197850 REA196691:REA197850 RNW196691:RNW197850 RXS196691:RXS197850 SHO196691:SHO197850 SRK196691:SRK197850 TBG196691:TBG197850 TLC196691:TLC197850 TUY196691:TUY197850 UEU196691:UEU197850 UOQ196691:UOQ197850 UYM196691:UYM197850 VII196691:VII197850 VSE196691:VSE197850 WCA196691:WCA197850 WLW196691:WLW197850 WVS196691:WVS197850 K262227:K263386 JG262227:JG263386 TC262227:TC263386 ACY262227:ACY263386 AMU262227:AMU263386 AWQ262227:AWQ263386 BGM262227:BGM263386 BQI262227:BQI263386 CAE262227:CAE263386 CKA262227:CKA263386 CTW262227:CTW263386 DDS262227:DDS263386 DNO262227:DNO263386 DXK262227:DXK263386 EHG262227:EHG263386 ERC262227:ERC263386 FAY262227:FAY263386 FKU262227:FKU263386 FUQ262227:FUQ263386 GEM262227:GEM263386 GOI262227:GOI263386 GYE262227:GYE263386 HIA262227:HIA263386 HRW262227:HRW263386 IBS262227:IBS263386 ILO262227:ILO263386 IVK262227:IVK263386 JFG262227:JFG263386 JPC262227:JPC263386 JYY262227:JYY263386 KIU262227:KIU263386 KSQ262227:KSQ263386 LCM262227:LCM263386 LMI262227:LMI263386 LWE262227:LWE263386 MGA262227:MGA263386 MPW262227:MPW263386 MZS262227:MZS263386 NJO262227:NJO263386 NTK262227:NTK263386 ODG262227:ODG263386 ONC262227:ONC263386 OWY262227:OWY263386 PGU262227:PGU263386 PQQ262227:PQQ263386 QAM262227:QAM263386 QKI262227:QKI263386 QUE262227:QUE263386 REA262227:REA263386 RNW262227:RNW263386 RXS262227:RXS263386 SHO262227:SHO263386 SRK262227:SRK263386 TBG262227:TBG263386 TLC262227:TLC263386 TUY262227:TUY263386 UEU262227:UEU263386 UOQ262227:UOQ263386 UYM262227:UYM263386 VII262227:VII263386 VSE262227:VSE263386 WCA262227:WCA263386 WLW262227:WLW263386 WVS262227:WVS263386 K327763:K328922 JG327763:JG328922 TC327763:TC328922 ACY327763:ACY328922 AMU327763:AMU328922 AWQ327763:AWQ328922 BGM327763:BGM328922 BQI327763:BQI328922 CAE327763:CAE328922 CKA327763:CKA328922 CTW327763:CTW328922 DDS327763:DDS328922 DNO327763:DNO328922 DXK327763:DXK328922 EHG327763:EHG328922 ERC327763:ERC328922 FAY327763:FAY328922 FKU327763:FKU328922 FUQ327763:FUQ328922 GEM327763:GEM328922 GOI327763:GOI328922 GYE327763:GYE328922 HIA327763:HIA328922 HRW327763:HRW328922 IBS327763:IBS328922 ILO327763:ILO328922 IVK327763:IVK328922 JFG327763:JFG328922 JPC327763:JPC328922 JYY327763:JYY328922 KIU327763:KIU328922 KSQ327763:KSQ328922 LCM327763:LCM328922 LMI327763:LMI328922 LWE327763:LWE328922 MGA327763:MGA328922 MPW327763:MPW328922 MZS327763:MZS328922 NJO327763:NJO328922 NTK327763:NTK328922 ODG327763:ODG328922 ONC327763:ONC328922 OWY327763:OWY328922 PGU327763:PGU328922 PQQ327763:PQQ328922 QAM327763:QAM328922 QKI327763:QKI328922 QUE327763:QUE328922 REA327763:REA328922 RNW327763:RNW328922 RXS327763:RXS328922 SHO327763:SHO328922 SRK327763:SRK328922 TBG327763:TBG328922 TLC327763:TLC328922 TUY327763:TUY328922 UEU327763:UEU328922 UOQ327763:UOQ328922 UYM327763:UYM328922 VII327763:VII328922 VSE327763:VSE328922 WCA327763:WCA328922 WLW327763:WLW328922 WVS327763:WVS328922 K393299:K394458 JG393299:JG394458 TC393299:TC394458 ACY393299:ACY394458 AMU393299:AMU394458 AWQ393299:AWQ394458 BGM393299:BGM394458 BQI393299:BQI394458 CAE393299:CAE394458 CKA393299:CKA394458 CTW393299:CTW394458 DDS393299:DDS394458 DNO393299:DNO394458 DXK393299:DXK394458 EHG393299:EHG394458 ERC393299:ERC394458 FAY393299:FAY394458 FKU393299:FKU394458 FUQ393299:FUQ394458 GEM393299:GEM394458 GOI393299:GOI394458 GYE393299:GYE394458 HIA393299:HIA394458 HRW393299:HRW394458 IBS393299:IBS394458 ILO393299:ILO394458 IVK393299:IVK394458 JFG393299:JFG394458 JPC393299:JPC394458 JYY393299:JYY394458 KIU393299:KIU394458 KSQ393299:KSQ394458 LCM393299:LCM394458 LMI393299:LMI394458 LWE393299:LWE394458 MGA393299:MGA394458 MPW393299:MPW394458 MZS393299:MZS394458 NJO393299:NJO394458 NTK393299:NTK394458 ODG393299:ODG394458 ONC393299:ONC394458 OWY393299:OWY394458 PGU393299:PGU394458 PQQ393299:PQQ394458 QAM393299:QAM394458 QKI393299:QKI394458 QUE393299:QUE394458 REA393299:REA394458 RNW393299:RNW394458 RXS393299:RXS394458 SHO393299:SHO394458 SRK393299:SRK394458 TBG393299:TBG394458 TLC393299:TLC394458 TUY393299:TUY394458 UEU393299:UEU394458 UOQ393299:UOQ394458 UYM393299:UYM394458 VII393299:VII394458 VSE393299:VSE394458 WCA393299:WCA394458 WLW393299:WLW394458 WVS393299:WVS394458 K458835:K459994 JG458835:JG459994 TC458835:TC459994 ACY458835:ACY459994 AMU458835:AMU459994 AWQ458835:AWQ459994 BGM458835:BGM459994 BQI458835:BQI459994 CAE458835:CAE459994 CKA458835:CKA459994 CTW458835:CTW459994 DDS458835:DDS459994 DNO458835:DNO459994 DXK458835:DXK459994 EHG458835:EHG459994 ERC458835:ERC459994 FAY458835:FAY459994 FKU458835:FKU459994 FUQ458835:FUQ459994 GEM458835:GEM459994 GOI458835:GOI459994 GYE458835:GYE459994 HIA458835:HIA459994 HRW458835:HRW459994 IBS458835:IBS459994 ILO458835:ILO459994 IVK458835:IVK459994 JFG458835:JFG459994 JPC458835:JPC459994 JYY458835:JYY459994 KIU458835:KIU459994 KSQ458835:KSQ459994 LCM458835:LCM459994 LMI458835:LMI459994 LWE458835:LWE459994 MGA458835:MGA459994 MPW458835:MPW459994 MZS458835:MZS459994 NJO458835:NJO459994 NTK458835:NTK459994 ODG458835:ODG459994 ONC458835:ONC459994 OWY458835:OWY459994 PGU458835:PGU459994 PQQ458835:PQQ459994 QAM458835:QAM459994 QKI458835:QKI459994 QUE458835:QUE459994 REA458835:REA459994 RNW458835:RNW459994 RXS458835:RXS459994 SHO458835:SHO459994 SRK458835:SRK459994 TBG458835:TBG459994 TLC458835:TLC459994 TUY458835:TUY459994 UEU458835:UEU459994 UOQ458835:UOQ459994 UYM458835:UYM459994 VII458835:VII459994 VSE458835:VSE459994 WCA458835:WCA459994 WLW458835:WLW459994 WVS458835:WVS459994 K524371:K525530 JG524371:JG525530 TC524371:TC525530 ACY524371:ACY525530 AMU524371:AMU525530 AWQ524371:AWQ525530 BGM524371:BGM525530 BQI524371:BQI525530 CAE524371:CAE525530 CKA524371:CKA525530 CTW524371:CTW525530 DDS524371:DDS525530 DNO524371:DNO525530 DXK524371:DXK525530 EHG524371:EHG525530 ERC524371:ERC525530 FAY524371:FAY525530 FKU524371:FKU525530 FUQ524371:FUQ525530 GEM524371:GEM525530 GOI524371:GOI525530 GYE524371:GYE525530 HIA524371:HIA525530 HRW524371:HRW525530 IBS524371:IBS525530 ILO524371:ILO525530 IVK524371:IVK525530 JFG524371:JFG525530 JPC524371:JPC525530 JYY524371:JYY525530 KIU524371:KIU525530 KSQ524371:KSQ525530 LCM524371:LCM525530 LMI524371:LMI525530 LWE524371:LWE525530 MGA524371:MGA525530 MPW524371:MPW525530 MZS524371:MZS525530 NJO524371:NJO525530 NTK524371:NTK525530 ODG524371:ODG525530 ONC524371:ONC525530 OWY524371:OWY525530 PGU524371:PGU525530 PQQ524371:PQQ525530 QAM524371:QAM525530 QKI524371:QKI525530 QUE524371:QUE525530 REA524371:REA525530 RNW524371:RNW525530 RXS524371:RXS525530 SHO524371:SHO525530 SRK524371:SRK525530 TBG524371:TBG525530 TLC524371:TLC525530 TUY524371:TUY525530 UEU524371:UEU525530 UOQ524371:UOQ525530 UYM524371:UYM525530 VII524371:VII525530 VSE524371:VSE525530 WCA524371:WCA525530 WLW524371:WLW525530 WVS524371:WVS525530 K589907:K591066 JG589907:JG591066 TC589907:TC591066 ACY589907:ACY591066 AMU589907:AMU591066 AWQ589907:AWQ591066 BGM589907:BGM591066 BQI589907:BQI591066 CAE589907:CAE591066 CKA589907:CKA591066 CTW589907:CTW591066 DDS589907:DDS591066 DNO589907:DNO591066 DXK589907:DXK591066 EHG589907:EHG591066 ERC589907:ERC591066 FAY589907:FAY591066 FKU589907:FKU591066 FUQ589907:FUQ591066 GEM589907:GEM591066 GOI589907:GOI591066 GYE589907:GYE591066 HIA589907:HIA591066 HRW589907:HRW591066 IBS589907:IBS591066 ILO589907:ILO591066 IVK589907:IVK591066 JFG589907:JFG591066 JPC589907:JPC591066 JYY589907:JYY591066 KIU589907:KIU591066 KSQ589907:KSQ591066 LCM589907:LCM591066 LMI589907:LMI591066 LWE589907:LWE591066 MGA589907:MGA591066 MPW589907:MPW591066 MZS589907:MZS591066 NJO589907:NJO591066 NTK589907:NTK591066 ODG589907:ODG591066 ONC589907:ONC591066 OWY589907:OWY591066 PGU589907:PGU591066 PQQ589907:PQQ591066 QAM589907:QAM591066 QKI589907:QKI591066 QUE589907:QUE591066 REA589907:REA591066 RNW589907:RNW591066 RXS589907:RXS591066 SHO589907:SHO591066 SRK589907:SRK591066 TBG589907:TBG591066 TLC589907:TLC591066 TUY589907:TUY591066 UEU589907:UEU591066 UOQ589907:UOQ591066 UYM589907:UYM591066 VII589907:VII591066 VSE589907:VSE591066 WCA589907:WCA591066 WLW589907:WLW591066 WVS589907:WVS591066 K655443:K656602 JG655443:JG656602 TC655443:TC656602 ACY655443:ACY656602 AMU655443:AMU656602 AWQ655443:AWQ656602 BGM655443:BGM656602 BQI655443:BQI656602 CAE655443:CAE656602 CKA655443:CKA656602 CTW655443:CTW656602 DDS655443:DDS656602 DNO655443:DNO656602 DXK655443:DXK656602 EHG655443:EHG656602 ERC655443:ERC656602 FAY655443:FAY656602 FKU655443:FKU656602 FUQ655443:FUQ656602 GEM655443:GEM656602 GOI655443:GOI656602 GYE655443:GYE656602 HIA655443:HIA656602 HRW655443:HRW656602 IBS655443:IBS656602 ILO655443:ILO656602 IVK655443:IVK656602 JFG655443:JFG656602 JPC655443:JPC656602 JYY655443:JYY656602 KIU655443:KIU656602 KSQ655443:KSQ656602 LCM655443:LCM656602 LMI655443:LMI656602 LWE655443:LWE656602 MGA655443:MGA656602 MPW655443:MPW656602 MZS655443:MZS656602 NJO655443:NJO656602 NTK655443:NTK656602 ODG655443:ODG656602 ONC655443:ONC656602 OWY655443:OWY656602 PGU655443:PGU656602 PQQ655443:PQQ656602 QAM655443:QAM656602 QKI655443:QKI656602 QUE655443:QUE656602 REA655443:REA656602 RNW655443:RNW656602 RXS655443:RXS656602 SHO655443:SHO656602 SRK655443:SRK656602 TBG655443:TBG656602 TLC655443:TLC656602 TUY655443:TUY656602 UEU655443:UEU656602 UOQ655443:UOQ656602 UYM655443:UYM656602 VII655443:VII656602 VSE655443:VSE656602 WCA655443:WCA656602 WLW655443:WLW656602 WVS655443:WVS656602 K720979:K722138 JG720979:JG722138 TC720979:TC722138 ACY720979:ACY722138 AMU720979:AMU722138 AWQ720979:AWQ722138 BGM720979:BGM722138 BQI720979:BQI722138 CAE720979:CAE722138 CKA720979:CKA722138 CTW720979:CTW722138 DDS720979:DDS722138 DNO720979:DNO722138 DXK720979:DXK722138 EHG720979:EHG722138 ERC720979:ERC722138 FAY720979:FAY722138 FKU720979:FKU722138 FUQ720979:FUQ722138 GEM720979:GEM722138 GOI720979:GOI722138 GYE720979:GYE722138 HIA720979:HIA722138 HRW720979:HRW722138 IBS720979:IBS722138 ILO720979:ILO722138 IVK720979:IVK722138 JFG720979:JFG722138 JPC720979:JPC722138 JYY720979:JYY722138 KIU720979:KIU722138 KSQ720979:KSQ722138 LCM720979:LCM722138 LMI720979:LMI722138 LWE720979:LWE722138 MGA720979:MGA722138 MPW720979:MPW722138 MZS720979:MZS722138 NJO720979:NJO722138 NTK720979:NTK722138 ODG720979:ODG722138 ONC720979:ONC722138 OWY720979:OWY722138 PGU720979:PGU722138 PQQ720979:PQQ722138 QAM720979:QAM722138 QKI720979:QKI722138 QUE720979:QUE722138 REA720979:REA722138 RNW720979:RNW722138 RXS720979:RXS722138 SHO720979:SHO722138 SRK720979:SRK722138 TBG720979:TBG722138 TLC720979:TLC722138 TUY720979:TUY722138 UEU720979:UEU722138 UOQ720979:UOQ722138 UYM720979:UYM722138 VII720979:VII722138 VSE720979:VSE722138 WCA720979:WCA722138 WLW720979:WLW722138 WVS720979:WVS722138 K786515:K787674 JG786515:JG787674 TC786515:TC787674 ACY786515:ACY787674 AMU786515:AMU787674 AWQ786515:AWQ787674 BGM786515:BGM787674 BQI786515:BQI787674 CAE786515:CAE787674 CKA786515:CKA787674 CTW786515:CTW787674 DDS786515:DDS787674 DNO786515:DNO787674 DXK786515:DXK787674 EHG786515:EHG787674 ERC786515:ERC787674 FAY786515:FAY787674 FKU786515:FKU787674 FUQ786515:FUQ787674 GEM786515:GEM787674 GOI786515:GOI787674 GYE786515:GYE787674 HIA786515:HIA787674 HRW786515:HRW787674 IBS786515:IBS787674 ILO786515:ILO787674 IVK786515:IVK787674 JFG786515:JFG787674 JPC786515:JPC787674 JYY786515:JYY787674 KIU786515:KIU787674 KSQ786515:KSQ787674 LCM786515:LCM787674 LMI786515:LMI787674 LWE786515:LWE787674 MGA786515:MGA787674 MPW786515:MPW787674 MZS786515:MZS787674 NJO786515:NJO787674 NTK786515:NTK787674 ODG786515:ODG787674 ONC786515:ONC787674 OWY786515:OWY787674 PGU786515:PGU787674 PQQ786515:PQQ787674 QAM786515:QAM787674 QKI786515:QKI787674 QUE786515:QUE787674 REA786515:REA787674 RNW786515:RNW787674 RXS786515:RXS787674 SHO786515:SHO787674 SRK786515:SRK787674 TBG786515:TBG787674 TLC786515:TLC787674 TUY786515:TUY787674 UEU786515:UEU787674 UOQ786515:UOQ787674 UYM786515:UYM787674 VII786515:VII787674 VSE786515:VSE787674 WCA786515:WCA787674 WLW786515:WLW787674 WVS786515:WVS787674 K852051:K853210 JG852051:JG853210 TC852051:TC853210 ACY852051:ACY853210 AMU852051:AMU853210 AWQ852051:AWQ853210 BGM852051:BGM853210 BQI852051:BQI853210 CAE852051:CAE853210 CKA852051:CKA853210 CTW852051:CTW853210 DDS852051:DDS853210 DNO852051:DNO853210 DXK852051:DXK853210 EHG852051:EHG853210 ERC852051:ERC853210 FAY852051:FAY853210 FKU852051:FKU853210 FUQ852051:FUQ853210 GEM852051:GEM853210 GOI852051:GOI853210 GYE852051:GYE853210 HIA852051:HIA853210 HRW852051:HRW853210 IBS852051:IBS853210 ILO852051:ILO853210 IVK852051:IVK853210 JFG852051:JFG853210 JPC852051:JPC853210 JYY852051:JYY853210 KIU852051:KIU853210 KSQ852051:KSQ853210 LCM852051:LCM853210 LMI852051:LMI853210 LWE852051:LWE853210 MGA852051:MGA853210 MPW852051:MPW853210 MZS852051:MZS853210 NJO852051:NJO853210 NTK852051:NTK853210 ODG852051:ODG853210 ONC852051:ONC853210 OWY852051:OWY853210 PGU852051:PGU853210 PQQ852051:PQQ853210 QAM852051:QAM853210 QKI852051:QKI853210 QUE852051:QUE853210 REA852051:REA853210 RNW852051:RNW853210 RXS852051:RXS853210 SHO852051:SHO853210 SRK852051:SRK853210 TBG852051:TBG853210 TLC852051:TLC853210 TUY852051:TUY853210 UEU852051:UEU853210 UOQ852051:UOQ853210 UYM852051:UYM853210 VII852051:VII853210 VSE852051:VSE853210 WCA852051:WCA853210 WLW852051:WLW853210 WVS852051:WVS853210 K917587:K918746 JG917587:JG918746 TC917587:TC918746 ACY917587:ACY918746 AMU917587:AMU918746 AWQ917587:AWQ918746 BGM917587:BGM918746 BQI917587:BQI918746 CAE917587:CAE918746 CKA917587:CKA918746 CTW917587:CTW918746 DDS917587:DDS918746 DNO917587:DNO918746 DXK917587:DXK918746 EHG917587:EHG918746 ERC917587:ERC918746 FAY917587:FAY918746 FKU917587:FKU918746 FUQ917587:FUQ918746 GEM917587:GEM918746 GOI917587:GOI918746 GYE917587:GYE918746 HIA917587:HIA918746 HRW917587:HRW918746 IBS917587:IBS918746 ILO917587:ILO918746 IVK917587:IVK918746 JFG917587:JFG918746 JPC917587:JPC918746 JYY917587:JYY918746 KIU917587:KIU918746 KSQ917587:KSQ918746 LCM917587:LCM918746 LMI917587:LMI918746 LWE917587:LWE918746 MGA917587:MGA918746 MPW917587:MPW918746 MZS917587:MZS918746 NJO917587:NJO918746 NTK917587:NTK918746 ODG917587:ODG918746 ONC917587:ONC918746 OWY917587:OWY918746 PGU917587:PGU918746 PQQ917587:PQQ918746 QAM917587:QAM918746 QKI917587:QKI918746 QUE917587:QUE918746 REA917587:REA918746 RNW917587:RNW918746 RXS917587:RXS918746 SHO917587:SHO918746 SRK917587:SRK918746 TBG917587:TBG918746 TLC917587:TLC918746 TUY917587:TUY918746 UEU917587:UEU918746 UOQ917587:UOQ918746 UYM917587:UYM918746 VII917587:VII918746 VSE917587:VSE918746 WCA917587:WCA918746 WLW917587:WLW918746 WVS917587:WVS918746 K983123:K984282 JG983123:JG984282 TC983123:TC984282 ACY983123:ACY984282 AMU983123:AMU984282 AWQ983123:AWQ984282 BGM983123:BGM984282 BQI983123:BQI984282 CAE983123:CAE984282 CKA983123:CKA984282 CTW983123:CTW984282 DDS983123:DDS984282 DNO983123:DNO984282 DXK983123:DXK984282 EHG983123:EHG984282 ERC983123:ERC984282 FAY983123:FAY984282 FKU983123:FKU984282 FUQ983123:FUQ984282 GEM983123:GEM984282 GOI983123:GOI984282 GYE983123:GYE984282 HIA983123:HIA984282 HRW983123:HRW984282 IBS983123:IBS984282 ILO983123:ILO984282 IVK983123:IVK984282 JFG983123:JFG984282 JPC983123:JPC984282 JYY983123:JYY984282 KIU983123:KIU984282 KSQ983123:KSQ984282 LCM983123:LCM984282 LMI983123:LMI984282 LWE983123:LWE984282 MGA983123:MGA984282 MPW983123:MPW984282 MZS983123:MZS984282 NJO983123:NJO984282 NTK983123:NTK984282 ODG983123:ODG984282 ONC983123:ONC984282 OWY983123:OWY984282 PGU983123:PGU984282 PQQ983123:PQQ984282 QAM983123:QAM984282 QKI983123:QKI984282 QUE983123:QUE984282 REA983123:REA984282 RNW983123:RNW984282 RXS983123:RXS984282 SHO983123:SHO984282 SRK983123:SRK984282 TBG983123:TBG984282 TLC983123:TLC984282 TUY983123:TUY984282 UEU983123:UEU984282 UOQ983123:UOQ984282 UYM983123:UYM984282 VII983123:VII984282 VSE983123:VSE984282 WCA983123:WCA984282 WLW983123:WLW984282 WVS983123:WVS984282">
      <formula1>$M$4:$M$5</formula1>
    </dataValidation>
  </dataValidations>
  <pageMargins left="0.25" right="0.42" top="1" bottom="1" header="0" footer="0"/>
  <pageSetup paperSize="14" scale="74" orientation="landscape" r:id="rId1"/>
  <headerFooter alignWithMargins="0">
    <oddFooter>&amp;CAuditoría General de la República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4"/>
  <sheetViews>
    <sheetView view="pageBreakPreview" zoomScaleNormal="100" zoomScaleSheetLayoutView="100" workbookViewId="0">
      <selection sqref="A1:E1"/>
    </sheetView>
  </sheetViews>
  <sheetFormatPr baseColWidth="10" defaultRowHeight="11.25" x14ac:dyDescent="0.2"/>
  <cols>
    <col min="1" max="1" width="15" style="206" customWidth="1"/>
    <col min="2" max="2" width="16.28515625" style="206" customWidth="1"/>
    <col min="3" max="3" width="14.140625" style="207" customWidth="1"/>
    <col min="4" max="4" width="14.5703125" style="221" customWidth="1"/>
    <col min="5" max="5" width="46.42578125" style="209" customWidth="1"/>
    <col min="6" max="249" width="11.42578125" style="199"/>
    <col min="250" max="250" width="16.85546875" style="199" customWidth="1"/>
    <col min="251" max="251" width="23.5703125" style="199" customWidth="1"/>
    <col min="252" max="252" width="16.5703125" style="199" customWidth="1"/>
    <col min="253" max="253" width="19.42578125" style="199" customWidth="1"/>
    <col min="254" max="254" width="50.28515625" style="199" customWidth="1"/>
    <col min="255" max="505" width="11.42578125" style="199"/>
    <col min="506" max="506" width="16.85546875" style="199" customWidth="1"/>
    <col min="507" max="507" width="23.5703125" style="199" customWidth="1"/>
    <col min="508" max="508" width="16.5703125" style="199" customWidth="1"/>
    <col min="509" max="509" width="19.42578125" style="199" customWidth="1"/>
    <col min="510" max="510" width="50.28515625" style="199" customWidth="1"/>
    <col min="511" max="761" width="11.42578125" style="199"/>
    <col min="762" max="762" width="16.85546875" style="199" customWidth="1"/>
    <col min="763" max="763" width="23.5703125" style="199" customWidth="1"/>
    <col min="764" max="764" width="16.5703125" style="199" customWidth="1"/>
    <col min="765" max="765" width="19.42578125" style="199" customWidth="1"/>
    <col min="766" max="766" width="50.28515625" style="199" customWidth="1"/>
    <col min="767" max="1017" width="11.42578125" style="199"/>
    <col min="1018" max="1018" width="16.85546875" style="199" customWidth="1"/>
    <col min="1019" max="1019" width="23.5703125" style="199" customWidth="1"/>
    <col min="1020" max="1020" width="16.5703125" style="199" customWidth="1"/>
    <col min="1021" max="1021" width="19.42578125" style="199" customWidth="1"/>
    <col min="1022" max="1022" width="50.28515625" style="199" customWidth="1"/>
    <col min="1023" max="1273" width="11.42578125" style="199"/>
    <col min="1274" max="1274" width="16.85546875" style="199" customWidth="1"/>
    <col min="1275" max="1275" width="23.5703125" style="199" customWidth="1"/>
    <col min="1276" max="1276" width="16.5703125" style="199" customWidth="1"/>
    <col min="1277" max="1277" width="19.42578125" style="199" customWidth="1"/>
    <col min="1278" max="1278" width="50.28515625" style="199" customWidth="1"/>
    <col min="1279" max="1529" width="11.42578125" style="199"/>
    <col min="1530" max="1530" width="16.85546875" style="199" customWidth="1"/>
    <col min="1531" max="1531" width="23.5703125" style="199" customWidth="1"/>
    <col min="1532" max="1532" width="16.5703125" style="199" customWidth="1"/>
    <col min="1533" max="1533" width="19.42578125" style="199" customWidth="1"/>
    <col min="1534" max="1534" width="50.28515625" style="199" customWidth="1"/>
    <col min="1535" max="1785" width="11.42578125" style="199"/>
    <col min="1786" max="1786" width="16.85546875" style="199" customWidth="1"/>
    <col min="1787" max="1787" width="23.5703125" style="199" customWidth="1"/>
    <col min="1788" max="1788" width="16.5703125" style="199" customWidth="1"/>
    <col min="1789" max="1789" width="19.42578125" style="199" customWidth="1"/>
    <col min="1790" max="1790" width="50.28515625" style="199" customWidth="1"/>
    <col min="1791" max="2041" width="11.42578125" style="199"/>
    <col min="2042" max="2042" width="16.85546875" style="199" customWidth="1"/>
    <col min="2043" max="2043" width="23.5703125" style="199" customWidth="1"/>
    <col min="2044" max="2044" width="16.5703125" style="199" customWidth="1"/>
    <col min="2045" max="2045" width="19.42578125" style="199" customWidth="1"/>
    <col min="2046" max="2046" width="50.28515625" style="199" customWidth="1"/>
    <col min="2047" max="2297" width="11.42578125" style="199"/>
    <col min="2298" max="2298" width="16.85546875" style="199" customWidth="1"/>
    <col min="2299" max="2299" width="23.5703125" style="199" customWidth="1"/>
    <col min="2300" max="2300" width="16.5703125" style="199" customWidth="1"/>
    <col min="2301" max="2301" width="19.42578125" style="199" customWidth="1"/>
    <col min="2302" max="2302" width="50.28515625" style="199" customWidth="1"/>
    <col min="2303" max="2553" width="11.42578125" style="199"/>
    <col min="2554" max="2554" width="16.85546875" style="199" customWidth="1"/>
    <col min="2555" max="2555" width="23.5703125" style="199" customWidth="1"/>
    <col min="2556" max="2556" width="16.5703125" style="199" customWidth="1"/>
    <col min="2557" max="2557" width="19.42578125" style="199" customWidth="1"/>
    <col min="2558" max="2558" width="50.28515625" style="199" customWidth="1"/>
    <col min="2559" max="2809" width="11.42578125" style="199"/>
    <col min="2810" max="2810" width="16.85546875" style="199" customWidth="1"/>
    <col min="2811" max="2811" width="23.5703125" style="199" customWidth="1"/>
    <col min="2812" max="2812" width="16.5703125" style="199" customWidth="1"/>
    <col min="2813" max="2813" width="19.42578125" style="199" customWidth="1"/>
    <col min="2814" max="2814" width="50.28515625" style="199" customWidth="1"/>
    <col min="2815" max="3065" width="11.42578125" style="199"/>
    <col min="3066" max="3066" width="16.85546875" style="199" customWidth="1"/>
    <col min="3067" max="3067" width="23.5703125" style="199" customWidth="1"/>
    <col min="3068" max="3068" width="16.5703125" style="199" customWidth="1"/>
    <col min="3069" max="3069" width="19.42578125" style="199" customWidth="1"/>
    <col min="3070" max="3070" width="50.28515625" style="199" customWidth="1"/>
    <col min="3071" max="3321" width="11.42578125" style="199"/>
    <col min="3322" max="3322" width="16.85546875" style="199" customWidth="1"/>
    <col min="3323" max="3323" width="23.5703125" style="199" customWidth="1"/>
    <col min="3324" max="3324" width="16.5703125" style="199" customWidth="1"/>
    <col min="3325" max="3325" width="19.42578125" style="199" customWidth="1"/>
    <col min="3326" max="3326" width="50.28515625" style="199" customWidth="1"/>
    <col min="3327" max="3577" width="11.42578125" style="199"/>
    <col min="3578" max="3578" width="16.85546875" style="199" customWidth="1"/>
    <col min="3579" max="3579" width="23.5703125" style="199" customWidth="1"/>
    <col min="3580" max="3580" width="16.5703125" style="199" customWidth="1"/>
    <col min="3581" max="3581" width="19.42578125" style="199" customWidth="1"/>
    <col min="3582" max="3582" width="50.28515625" style="199" customWidth="1"/>
    <col min="3583" max="3833" width="11.42578125" style="199"/>
    <col min="3834" max="3834" width="16.85546875" style="199" customWidth="1"/>
    <col min="3835" max="3835" width="23.5703125" style="199" customWidth="1"/>
    <col min="3836" max="3836" width="16.5703125" style="199" customWidth="1"/>
    <col min="3837" max="3837" width="19.42578125" style="199" customWidth="1"/>
    <col min="3838" max="3838" width="50.28515625" style="199" customWidth="1"/>
    <col min="3839" max="4089" width="11.42578125" style="199"/>
    <col min="4090" max="4090" width="16.85546875" style="199" customWidth="1"/>
    <col min="4091" max="4091" width="23.5703125" style="199" customWidth="1"/>
    <col min="4092" max="4092" width="16.5703125" style="199" customWidth="1"/>
    <col min="4093" max="4093" width="19.42578125" style="199" customWidth="1"/>
    <col min="4094" max="4094" width="50.28515625" style="199" customWidth="1"/>
    <col min="4095" max="4345" width="11.42578125" style="199"/>
    <col min="4346" max="4346" width="16.85546875" style="199" customWidth="1"/>
    <col min="4347" max="4347" width="23.5703125" style="199" customWidth="1"/>
    <col min="4348" max="4348" width="16.5703125" style="199" customWidth="1"/>
    <col min="4349" max="4349" width="19.42578125" style="199" customWidth="1"/>
    <col min="4350" max="4350" width="50.28515625" style="199" customWidth="1"/>
    <col min="4351" max="4601" width="11.42578125" style="199"/>
    <col min="4602" max="4602" width="16.85546875" style="199" customWidth="1"/>
    <col min="4603" max="4603" width="23.5703125" style="199" customWidth="1"/>
    <col min="4604" max="4604" width="16.5703125" style="199" customWidth="1"/>
    <col min="4605" max="4605" width="19.42578125" style="199" customWidth="1"/>
    <col min="4606" max="4606" width="50.28515625" style="199" customWidth="1"/>
    <col min="4607" max="4857" width="11.42578125" style="199"/>
    <col min="4858" max="4858" width="16.85546875" style="199" customWidth="1"/>
    <col min="4859" max="4859" width="23.5703125" style="199" customWidth="1"/>
    <col min="4860" max="4860" width="16.5703125" style="199" customWidth="1"/>
    <col min="4861" max="4861" width="19.42578125" style="199" customWidth="1"/>
    <col min="4862" max="4862" width="50.28515625" style="199" customWidth="1"/>
    <col min="4863" max="5113" width="11.42578125" style="199"/>
    <col min="5114" max="5114" width="16.85546875" style="199" customWidth="1"/>
    <col min="5115" max="5115" width="23.5703125" style="199" customWidth="1"/>
    <col min="5116" max="5116" width="16.5703125" style="199" customWidth="1"/>
    <col min="5117" max="5117" width="19.42578125" style="199" customWidth="1"/>
    <col min="5118" max="5118" width="50.28515625" style="199" customWidth="1"/>
    <col min="5119" max="5369" width="11.42578125" style="199"/>
    <col min="5370" max="5370" width="16.85546875" style="199" customWidth="1"/>
    <col min="5371" max="5371" width="23.5703125" style="199" customWidth="1"/>
    <col min="5372" max="5372" width="16.5703125" style="199" customWidth="1"/>
    <col min="5373" max="5373" width="19.42578125" style="199" customWidth="1"/>
    <col min="5374" max="5374" width="50.28515625" style="199" customWidth="1"/>
    <col min="5375" max="5625" width="11.42578125" style="199"/>
    <col min="5626" max="5626" width="16.85546875" style="199" customWidth="1"/>
    <col min="5627" max="5627" width="23.5703125" style="199" customWidth="1"/>
    <col min="5628" max="5628" width="16.5703125" style="199" customWidth="1"/>
    <col min="5629" max="5629" width="19.42578125" style="199" customWidth="1"/>
    <col min="5630" max="5630" width="50.28515625" style="199" customWidth="1"/>
    <col min="5631" max="5881" width="11.42578125" style="199"/>
    <col min="5882" max="5882" width="16.85546875" style="199" customWidth="1"/>
    <col min="5883" max="5883" width="23.5703125" style="199" customWidth="1"/>
    <col min="5884" max="5884" width="16.5703125" style="199" customWidth="1"/>
    <col min="5885" max="5885" width="19.42578125" style="199" customWidth="1"/>
    <col min="5886" max="5886" width="50.28515625" style="199" customWidth="1"/>
    <col min="5887" max="6137" width="11.42578125" style="199"/>
    <col min="6138" max="6138" width="16.85546875" style="199" customWidth="1"/>
    <col min="6139" max="6139" width="23.5703125" style="199" customWidth="1"/>
    <col min="6140" max="6140" width="16.5703125" style="199" customWidth="1"/>
    <col min="6141" max="6141" width="19.42578125" style="199" customWidth="1"/>
    <col min="6142" max="6142" width="50.28515625" style="199" customWidth="1"/>
    <col min="6143" max="6393" width="11.42578125" style="199"/>
    <col min="6394" max="6394" width="16.85546875" style="199" customWidth="1"/>
    <col min="6395" max="6395" width="23.5703125" style="199" customWidth="1"/>
    <col min="6396" max="6396" width="16.5703125" style="199" customWidth="1"/>
    <col min="6397" max="6397" width="19.42578125" style="199" customWidth="1"/>
    <col min="6398" max="6398" width="50.28515625" style="199" customWidth="1"/>
    <col min="6399" max="6649" width="11.42578125" style="199"/>
    <col min="6650" max="6650" width="16.85546875" style="199" customWidth="1"/>
    <col min="6651" max="6651" width="23.5703125" style="199" customWidth="1"/>
    <col min="6652" max="6652" width="16.5703125" style="199" customWidth="1"/>
    <col min="6653" max="6653" width="19.42578125" style="199" customWidth="1"/>
    <col min="6654" max="6654" width="50.28515625" style="199" customWidth="1"/>
    <col min="6655" max="6905" width="11.42578125" style="199"/>
    <col min="6906" max="6906" width="16.85546875" style="199" customWidth="1"/>
    <col min="6907" max="6907" width="23.5703125" style="199" customWidth="1"/>
    <col min="6908" max="6908" width="16.5703125" style="199" customWidth="1"/>
    <col min="6909" max="6909" width="19.42578125" style="199" customWidth="1"/>
    <col min="6910" max="6910" width="50.28515625" style="199" customWidth="1"/>
    <col min="6911" max="7161" width="11.42578125" style="199"/>
    <col min="7162" max="7162" width="16.85546875" style="199" customWidth="1"/>
    <col min="7163" max="7163" width="23.5703125" style="199" customWidth="1"/>
    <col min="7164" max="7164" width="16.5703125" style="199" customWidth="1"/>
    <col min="7165" max="7165" width="19.42578125" style="199" customWidth="1"/>
    <col min="7166" max="7166" width="50.28515625" style="199" customWidth="1"/>
    <col min="7167" max="7417" width="11.42578125" style="199"/>
    <col min="7418" max="7418" width="16.85546875" style="199" customWidth="1"/>
    <col min="7419" max="7419" width="23.5703125" style="199" customWidth="1"/>
    <col min="7420" max="7420" width="16.5703125" style="199" customWidth="1"/>
    <col min="7421" max="7421" width="19.42578125" style="199" customWidth="1"/>
    <col min="7422" max="7422" width="50.28515625" style="199" customWidth="1"/>
    <col min="7423" max="7673" width="11.42578125" style="199"/>
    <col min="7674" max="7674" width="16.85546875" style="199" customWidth="1"/>
    <col min="7675" max="7675" width="23.5703125" style="199" customWidth="1"/>
    <col min="7676" max="7676" width="16.5703125" style="199" customWidth="1"/>
    <col min="7677" max="7677" width="19.42578125" style="199" customWidth="1"/>
    <col min="7678" max="7678" width="50.28515625" style="199" customWidth="1"/>
    <col min="7679" max="7929" width="11.42578125" style="199"/>
    <col min="7930" max="7930" width="16.85546875" style="199" customWidth="1"/>
    <col min="7931" max="7931" width="23.5703125" style="199" customWidth="1"/>
    <col min="7932" max="7932" width="16.5703125" style="199" customWidth="1"/>
    <col min="7933" max="7933" width="19.42578125" style="199" customWidth="1"/>
    <col min="7934" max="7934" width="50.28515625" style="199" customWidth="1"/>
    <col min="7935" max="8185" width="11.42578125" style="199"/>
    <col min="8186" max="8186" width="16.85546875" style="199" customWidth="1"/>
    <col min="8187" max="8187" width="23.5703125" style="199" customWidth="1"/>
    <col min="8188" max="8188" width="16.5703125" style="199" customWidth="1"/>
    <col min="8189" max="8189" width="19.42578125" style="199" customWidth="1"/>
    <col min="8190" max="8190" width="50.28515625" style="199" customWidth="1"/>
    <col min="8191" max="8441" width="11.42578125" style="199"/>
    <col min="8442" max="8442" width="16.85546875" style="199" customWidth="1"/>
    <col min="8443" max="8443" width="23.5703125" style="199" customWidth="1"/>
    <col min="8444" max="8444" width="16.5703125" style="199" customWidth="1"/>
    <col min="8445" max="8445" width="19.42578125" style="199" customWidth="1"/>
    <col min="8446" max="8446" width="50.28515625" style="199" customWidth="1"/>
    <col min="8447" max="8697" width="11.42578125" style="199"/>
    <col min="8698" max="8698" width="16.85546875" style="199" customWidth="1"/>
    <col min="8699" max="8699" width="23.5703125" style="199" customWidth="1"/>
    <col min="8700" max="8700" width="16.5703125" style="199" customWidth="1"/>
    <col min="8701" max="8701" width="19.42578125" style="199" customWidth="1"/>
    <col min="8702" max="8702" width="50.28515625" style="199" customWidth="1"/>
    <col min="8703" max="8953" width="11.42578125" style="199"/>
    <col min="8954" max="8954" width="16.85546875" style="199" customWidth="1"/>
    <col min="8955" max="8955" width="23.5703125" style="199" customWidth="1"/>
    <col min="8956" max="8956" width="16.5703125" style="199" customWidth="1"/>
    <col min="8957" max="8957" width="19.42578125" style="199" customWidth="1"/>
    <col min="8958" max="8958" width="50.28515625" style="199" customWidth="1"/>
    <col min="8959" max="9209" width="11.42578125" style="199"/>
    <col min="9210" max="9210" width="16.85546875" style="199" customWidth="1"/>
    <col min="9211" max="9211" width="23.5703125" style="199" customWidth="1"/>
    <col min="9212" max="9212" width="16.5703125" style="199" customWidth="1"/>
    <col min="9213" max="9213" width="19.42578125" style="199" customWidth="1"/>
    <col min="9214" max="9214" width="50.28515625" style="199" customWidth="1"/>
    <col min="9215" max="9465" width="11.42578125" style="199"/>
    <col min="9466" max="9466" width="16.85546875" style="199" customWidth="1"/>
    <col min="9467" max="9467" width="23.5703125" style="199" customWidth="1"/>
    <col min="9468" max="9468" width="16.5703125" style="199" customWidth="1"/>
    <col min="9469" max="9469" width="19.42578125" style="199" customWidth="1"/>
    <col min="9470" max="9470" width="50.28515625" style="199" customWidth="1"/>
    <col min="9471" max="9721" width="11.42578125" style="199"/>
    <col min="9722" max="9722" width="16.85546875" style="199" customWidth="1"/>
    <col min="9723" max="9723" width="23.5703125" style="199" customWidth="1"/>
    <col min="9724" max="9724" width="16.5703125" style="199" customWidth="1"/>
    <col min="9725" max="9725" width="19.42578125" style="199" customWidth="1"/>
    <col min="9726" max="9726" width="50.28515625" style="199" customWidth="1"/>
    <col min="9727" max="9977" width="11.42578125" style="199"/>
    <col min="9978" max="9978" width="16.85546875" style="199" customWidth="1"/>
    <col min="9979" max="9979" width="23.5703125" style="199" customWidth="1"/>
    <col min="9980" max="9980" width="16.5703125" style="199" customWidth="1"/>
    <col min="9981" max="9981" width="19.42578125" style="199" customWidth="1"/>
    <col min="9982" max="9982" width="50.28515625" style="199" customWidth="1"/>
    <col min="9983" max="10233" width="11.42578125" style="199"/>
    <col min="10234" max="10234" width="16.85546875" style="199" customWidth="1"/>
    <col min="10235" max="10235" width="23.5703125" style="199" customWidth="1"/>
    <col min="10236" max="10236" width="16.5703125" style="199" customWidth="1"/>
    <col min="10237" max="10237" width="19.42578125" style="199" customWidth="1"/>
    <col min="10238" max="10238" width="50.28515625" style="199" customWidth="1"/>
    <col min="10239" max="10489" width="11.42578125" style="199"/>
    <col min="10490" max="10490" width="16.85546875" style="199" customWidth="1"/>
    <col min="10491" max="10491" width="23.5703125" style="199" customWidth="1"/>
    <col min="10492" max="10492" width="16.5703125" style="199" customWidth="1"/>
    <col min="10493" max="10493" width="19.42578125" style="199" customWidth="1"/>
    <col min="10494" max="10494" width="50.28515625" style="199" customWidth="1"/>
    <col min="10495" max="10745" width="11.42578125" style="199"/>
    <col min="10746" max="10746" width="16.85546875" style="199" customWidth="1"/>
    <col min="10747" max="10747" width="23.5703125" style="199" customWidth="1"/>
    <col min="10748" max="10748" width="16.5703125" style="199" customWidth="1"/>
    <col min="10749" max="10749" width="19.42578125" style="199" customWidth="1"/>
    <col min="10750" max="10750" width="50.28515625" style="199" customWidth="1"/>
    <col min="10751" max="11001" width="11.42578125" style="199"/>
    <col min="11002" max="11002" width="16.85546875" style="199" customWidth="1"/>
    <col min="11003" max="11003" width="23.5703125" style="199" customWidth="1"/>
    <col min="11004" max="11004" width="16.5703125" style="199" customWidth="1"/>
    <col min="11005" max="11005" width="19.42578125" style="199" customWidth="1"/>
    <col min="11006" max="11006" width="50.28515625" style="199" customWidth="1"/>
    <col min="11007" max="11257" width="11.42578125" style="199"/>
    <col min="11258" max="11258" width="16.85546875" style="199" customWidth="1"/>
    <col min="11259" max="11259" width="23.5703125" style="199" customWidth="1"/>
    <col min="11260" max="11260" width="16.5703125" style="199" customWidth="1"/>
    <col min="11261" max="11261" width="19.42578125" style="199" customWidth="1"/>
    <col min="11262" max="11262" width="50.28515625" style="199" customWidth="1"/>
    <col min="11263" max="11513" width="11.42578125" style="199"/>
    <col min="11514" max="11514" width="16.85546875" style="199" customWidth="1"/>
    <col min="11515" max="11515" width="23.5703125" style="199" customWidth="1"/>
    <col min="11516" max="11516" width="16.5703125" style="199" customWidth="1"/>
    <col min="11517" max="11517" width="19.42578125" style="199" customWidth="1"/>
    <col min="11518" max="11518" width="50.28515625" style="199" customWidth="1"/>
    <col min="11519" max="11769" width="11.42578125" style="199"/>
    <col min="11770" max="11770" width="16.85546875" style="199" customWidth="1"/>
    <col min="11771" max="11771" width="23.5703125" style="199" customWidth="1"/>
    <col min="11772" max="11772" width="16.5703125" style="199" customWidth="1"/>
    <col min="11773" max="11773" width="19.42578125" style="199" customWidth="1"/>
    <col min="11774" max="11774" width="50.28515625" style="199" customWidth="1"/>
    <col min="11775" max="12025" width="11.42578125" style="199"/>
    <col min="12026" max="12026" width="16.85546875" style="199" customWidth="1"/>
    <col min="12027" max="12027" width="23.5703125" style="199" customWidth="1"/>
    <col min="12028" max="12028" width="16.5703125" style="199" customWidth="1"/>
    <col min="12029" max="12029" width="19.42578125" style="199" customWidth="1"/>
    <col min="12030" max="12030" width="50.28515625" style="199" customWidth="1"/>
    <col min="12031" max="12281" width="11.42578125" style="199"/>
    <col min="12282" max="12282" width="16.85546875" style="199" customWidth="1"/>
    <col min="12283" max="12283" width="23.5703125" style="199" customWidth="1"/>
    <col min="12284" max="12284" width="16.5703125" style="199" customWidth="1"/>
    <col min="12285" max="12285" width="19.42578125" style="199" customWidth="1"/>
    <col min="12286" max="12286" width="50.28515625" style="199" customWidth="1"/>
    <col min="12287" max="12537" width="11.42578125" style="199"/>
    <col min="12538" max="12538" width="16.85546875" style="199" customWidth="1"/>
    <col min="12539" max="12539" width="23.5703125" style="199" customWidth="1"/>
    <col min="12540" max="12540" width="16.5703125" style="199" customWidth="1"/>
    <col min="12541" max="12541" width="19.42578125" style="199" customWidth="1"/>
    <col min="12542" max="12542" width="50.28515625" style="199" customWidth="1"/>
    <col min="12543" max="12793" width="11.42578125" style="199"/>
    <col min="12794" max="12794" width="16.85546875" style="199" customWidth="1"/>
    <col min="12795" max="12795" width="23.5703125" style="199" customWidth="1"/>
    <col min="12796" max="12796" width="16.5703125" style="199" customWidth="1"/>
    <col min="12797" max="12797" width="19.42578125" style="199" customWidth="1"/>
    <col min="12798" max="12798" width="50.28515625" style="199" customWidth="1"/>
    <col min="12799" max="13049" width="11.42578125" style="199"/>
    <col min="13050" max="13050" width="16.85546875" style="199" customWidth="1"/>
    <col min="13051" max="13051" width="23.5703125" style="199" customWidth="1"/>
    <col min="13052" max="13052" width="16.5703125" style="199" customWidth="1"/>
    <col min="13053" max="13053" width="19.42578125" style="199" customWidth="1"/>
    <col min="13054" max="13054" width="50.28515625" style="199" customWidth="1"/>
    <col min="13055" max="13305" width="11.42578125" style="199"/>
    <col min="13306" max="13306" width="16.85546875" style="199" customWidth="1"/>
    <col min="13307" max="13307" width="23.5703125" style="199" customWidth="1"/>
    <col min="13308" max="13308" width="16.5703125" style="199" customWidth="1"/>
    <col min="13309" max="13309" width="19.42578125" style="199" customWidth="1"/>
    <col min="13310" max="13310" width="50.28515625" style="199" customWidth="1"/>
    <col min="13311" max="13561" width="11.42578125" style="199"/>
    <col min="13562" max="13562" width="16.85546875" style="199" customWidth="1"/>
    <col min="13563" max="13563" width="23.5703125" style="199" customWidth="1"/>
    <col min="13564" max="13564" width="16.5703125" style="199" customWidth="1"/>
    <col min="13565" max="13565" width="19.42578125" style="199" customWidth="1"/>
    <col min="13566" max="13566" width="50.28515625" style="199" customWidth="1"/>
    <col min="13567" max="13817" width="11.42578125" style="199"/>
    <col min="13818" max="13818" width="16.85546875" style="199" customWidth="1"/>
    <col min="13819" max="13819" width="23.5703125" style="199" customWidth="1"/>
    <col min="13820" max="13820" width="16.5703125" style="199" customWidth="1"/>
    <col min="13821" max="13821" width="19.42578125" style="199" customWidth="1"/>
    <col min="13822" max="13822" width="50.28515625" style="199" customWidth="1"/>
    <col min="13823" max="14073" width="11.42578125" style="199"/>
    <col min="14074" max="14074" width="16.85546875" style="199" customWidth="1"/>
    <col min="14075" max="14075" width="23.5703125" style="199" customWidth="1"/>
    <col min="14076" max="14076" width="16.5703125" style="199" customWidth="1"/>
    <col min="14077" max="14077" width="19.42578125" style="199" customWidth="1"/>
    <col min="14078" max="14078" width="50.28515625" style="199" customWidth="1"/>
    <col min="14079" max="14329" width="11.42578125" style="199"/>
    <col min="14330" max="14330" width="16.85546875" style="199" customWidth="1"/>
    <col min="14331" max="14331" width="23.5703125" style="199" customWidth="1"/>
    <col min="14332" max="14332" width="16.5703125" style="199" customWidth="1"/>
    <col min="14333" max="14333" width="19.42578125" style="199" customWidth="1"/>
    <col min="14334" max="14334" width="50.28515625" style="199" customWidth="1"/>
    <col min="14335" max="14585" width="11.42578125" style="199"/>
    <col min="14586" max="14586" width="16.85546875" style="199" customWidth="1"/>
    <col min="14587" max="14587" width="23.5703125" style="199" customWidth="1"/>
    <col min="14588" max="14588" width="16.5703125" style="199" customWidth="1"/>
    <col min="14589" max="14589" width="19.42578125" style="199" customWidth="1"/>
    <col min="14590" max="14590" width="50.28515625" style="199" customWidth="1"/>
    <col min="14591" max="14841" width="11.42578125" style="199"/>
    <col min="14842" max="14842" width="16.85546875" style="199" customWidth="1"/>
    <col min="14843" max="14843" width="23.5703125" style="199" customWidth="1"/>
    <col min="14844" max="14844" width="16.5703125" style="199" customWidth="1"/>
    <col min="14845" max="14845" width="19.42578125" style="199" customWidth="1"/>
    <col min="14846" max="14846" width="50.28515625" style="199" customWidth="1"/>
    <col min="14847" max="15097" width="11.42578125" style="199"/>
    <col min="15098" max="15098" width="16.85546875" style="199" customWidth="1"/>
    <col min="15099" max="15099" width="23.5703125" style="199" customWidth="1"/>
    <col min="15100" max="15100" width="16.5703125" style="199" customWidth="1"/>
    <col min="15101" max="15101" width="19.42578125" style="199" customWidth="1"/>
    <col min="15102" max="15102" width="50.28515625" style="199" customWidth="1"/>
    <col min="15103" max="15353" width="11.42578125" style="199"/>
    <col min="15354" max="15354" width="16.85546875" style="199" customWidth="1"/>
    <col min="15355" max="15355" width="23.5703125" style="199" customWidth="1"/>
    <col min="15356" max="15356" width="16.5703125" style="199" customWidth="1"/>
    <col min="15357" max="15357" width="19.42578125" style="199" customWidth="1"/>
    <col min="15358" max="15358" width="50.28515625" style="199" customWidth="1"/>
    <col min="15359" max="15609" width="11.42578125" style="199"/>
    <col min="15610" max="15610" width="16.85546875" style="199" customWidth="1"/>
    <col min="15611" max="15611" width="23.5703125" style="199" customWidth="1"/>
    <col min="15612" max="15612" width="16.5703125" style="199" customWidth="1"/>
    <col min="15613" max="15613" width="19.42578125" style="199" customWidth="1"/>
    <col min="15614" max="15614" width="50.28515625" style="199" customWidth="1"/>
    <col min="15615" max="15865" width="11.42578125" style="199"/>
    <col min="15866" max="15866" width="16.85546875" style="199" customWidth="1"/>
    <col min="15867" max="15867" width="23.5703125" style="199" customWidth="1"/>
    <col min="15868" max="15868" width="16.5703125" style="199" customWidth="1"/>
    <col min="15869" max="15869" width="19.42578125" style="199" customWidth="1"/>
    <col min="15870" max="15870" width="50.28515625" style="199" customWidth="1"/>
    <col min="15871" max="16121" width="11.42578125" style="199"/>
    <col min="16122" max="16122" width="16.85546875" style="199" customWidth="1"/>
    <col min="16123" max="16123" width="23.5703125" style="199" customWidth="1"/>
    <col min="16124" max="16124" width="16.5703125" style="199" customWidth="1"/>
    <col min="16125" max="16125" width="19.42578125" style="199" customWidth="1"/>
    <col min="16126" max="16126" width="50.28515625" style="199" customWidth="1"/>
    <col min="16127" max="16384" width="11.42578125" style="199"/>
  </cols>
  <sheetData>
    <row r="1" spans="1:5" ht="24.75" customHeight="1" x14ac:dyDescent="0.2">
      <c r="A1" s="332" t="s">
        <v>176</v>
      </c>
      <c r="B1" s="332"/>
      <c r="C1" s="332"/>
      <c r="D1" s="332"/>
      <c r="E1" s="332"/>
    </row>
    <row r="2" spans="1:5" ht="61.5" customHeight="1" x14ac:dyDescent="0.2">
      <c r="A2" s="210" t="s">
        <v>1768</v>
      </c>
      <c r="B2" s="210" t="s">
        <v>177</v>
      </c>
      <c r="C2" s="210" t="s">
        <v>178</v>
      </c>
      <c r="D2" s="210" t="s">
        <v>1772</v>
      </c>
      <c r="E2" s="210" t="s">
        <v>176</v>
      </c>
    </row>
    <row r="3" spans="1:5" ht="72" customHeight="1" x14ac:dyDescent="0.2">
      <c r="A3" s="200">
        <v>890905211</v>
      </c>
      <c r="B3" s="201" t="s">
        <v>1775</v>
      </c>
      <c r="C3" s="202">
        <v>4600051464</v>
      </c>
      <c r="D3" s="153">
        <v>41593</v>
      </c>
      <c r="E3" s="208" t="s">
        <v>1769</v>
      </c>
    </row>
    <row r="4" spans="1:5" ht="69" customHeight="1" x14ac:dyDescent="0.2">
      <c r="A4" s="200">
        <v>890905211</v>
      </c>
      <c r="B4" s="201" t="s">
        <v>1775</v>
      </c>
      <c r="C4" s="202">
        <v>4600051539</v>
      </c>
      <c r="D4" s="153">
        <v>41599</v>
      </c>
      <c r="E4" s="208" t="s">
        <v>1769</v>
      </c>
    </row>
    <row r="5" spans="1:5" ht="74.25" customHeight="1" x14ac:dyDescent="0.2">
      <c r="A5" s="200">
        <v>890905211</v>
      </c>
      <c r="B5" s="201" t="s">
        <v>1775</v>
      </c>
      <c r="C5" s="202">
        <v>4600051631</v>
      </c>
      <c r="D5" s="153">
        <v>41610</v>
      </c>
      <c r="E5" s="208" t="s">
        <v>1769</v>
      </c>
    </row>
    <row r="6" spans="1:5" ht="69" customHeight="1" x14ac:dyDescent="0.2">
      <c r="A6" s="200">
        <v>890905211</v>
      </c>
      <c r="B6" s="201" t="s">
        <v>1775</v>
      </c>
      <c r="C6" s="202">
        <v>4600051244</v>
      </c>
      <c r="D6" s="153">
        <v>41590</v>
      </c>
      <c r="E6" s="208" t="s">
        <v>1769</v>
      </c>
    </row>
    <row r="7" spans="1:5" ht="75" customHeight="1" x14ac:dyDescent="0.2">
      <c r="A7" s="200">
        <v>890905211</v>
      </c>
      <c r="B7" s="201" t="s">
        <v>1775</v>
      </c>
      <c r="C7" s="202">
        <v>4600051286</v>
      </c>
      <c r="D7" s="153">
        <v>41584</v>
      </c>
      <c r="E7" s="208" t="s">
        <v>1769</v>
      </c>
    </row>
    <row r="8" spans="1:5" ht="70.5" customHeight="1" x14ac:dyDescent="0.2">
      <c r="A8" s="200">
        <v>890905211</v>
      </c>
      <c r="B8" s="201" t="s">
        <v>1775</v>
      </c>
      <c r="C8" s="202">
        <v>4600051289</v>
      </c>
      <c r="D8" s="153">
        <v>41597</v>
      </c>
      <c r="E8" s="208" t="s">
        <v>1769</v>
      </c>
    </row>
    <row r="9" spans="1:5" ht="75" customHeight="1" x14ac:dyDescent="0.2">
      <c r="A9" s="200">
        <v>890905211</v>
      </c>
      <c r="B9" s="201" t="s">
        <v>1775</v>
      </c>
      <c r="C9" s="202" t="s">
        <v>367</v>
      </c>
      <c r="D9" s="153">
        <v>41607</v>
      </c>
      <c r="E9" s="208" t="s">
        <v>1769</v>
      </c>
    </row>
    <row r="10" spans="1:5" ht="78" customHeight="1" x14ac:dyDescent="0.2">
      <c r="A10" s="200">
        <v>890905211</v>
      </c>
      <c r="B10" s="201" t="s">
        <v>1775</v>
      </c>
      <c r="C10" s="202" t="s">
        <v>368</v>
      </c>
      <c r="D10" s="153">
        <v>41604</v>
      </c>
      <c r="E10" s="208" t="s">
        <v>1769</v>
      </c>
    </row>
    <row r="11" spans="1:5" ht="66.75" customHeight="1" x14ac:dyDescent="0.2">
      <c r="A11" s="200">
        <v>890905211</v>
      </c>
      <c r="B11" s="201" t="s">
        <v>1775</v>
      </c>
      <c r="C11" s="202" t="s">
        <v>369</v>
      </c>
      <c r="D11" s="153">
        <v>41604</v>
      </c>
      <c r="E11" s="208" t="s">
        <v>1769</v>
      </c>
    </row>
    <row r="12" spans="1:5" ht="75.75" customHeight="1" x14ac:dyDescent="0.2">
      <c r="A12" s="200">
        <v>890905211</v>
      </c>
      <c r="B12" s="201" t="s">
        <v>1775</v>
      </c>
      <c r="C12" s="202" t="s">
        <v>370</v>
      </c>
      <c r="D12" s="153">
        <v>41604</v>
      </c>
      <c r="E12" s="208" t="s">
        <v>1769</v>
      </c>
    </row>
    <row r="13" spans="1:5" ht="72" customHeight="1" x14ac:dyDescent="0.2">
      <c r="A13" s="200">
        <v>890905211</v>
      </c>
      <c r="B13" s="201" t="s">
        <v>1775</v>
      </c>
      <c r="C13" s="202" t="s">
        <v>371</v>
      </c>
      <c r="D13" s="153">
        <v>41584</v>
      </c>
      <c r="E13" s="208" t="s">
        <v>1769</v>
      </c>
    </row>
    <row r="14" spans="1:5" ht="67.5" customHeight="1" x14ac:dyDescent="0.2">
      <c r="A14" s="200">
        <v>890905211</v>
      </c>
      <c r="B14" s="201" t="s">
        <v>1775</v>
      </c>
      <c r="C14" s="202" t="s">
        <v>404</v>
      </c>
      <c r="D14" s="153">
        <v>41596</v>
      </c>
      <c r="E14" s="208" t="s">
        <v>1769</v>
      </c>
    </row>
    <row r="15" spans="1:5" ht="70.5" customHeight="1" x14ac:dyDescent="0.2">
      <c r="A15" s="200">
        <v>890905211</v>
      </c>
      <c r="B15" s="201" t="s">
        <v>1775</v>
      </c>
      <c r="C15" s="202" t="s">
        <v>415</v>
      </c>
      <c r="D15" s="153">
        <v>41592</v>
      </c>
      <c r="E15" s="208" t="s">
        <v>1769</v>
      </c>
    </row>
    <row r="16" spans="1:5" ht="74.25" customHeight="1" x14ac:dyDescent="0.2">
      <c r="A16" s="200">
        <v>890905211</v>
      </c>
      <c r="B16" s="201" t="s">
        <v>1775</v>
      </c>
      <c r="C16" s="202" t="s">
        <v>417</v>
      </c>
      <c r="D16" s="203">
        <v>41603</v>
      </c>
      <c r="E16" s="208" t="s">
        <v>1769</v>
      </c>
    </row>
    <row r="17" spans="1:5" ht="68.25" customHeight="1" x14ac:dyDescent="0.2">
      <c r="A17" s="200">
        <v>890905211</v>
      </c>
      <c r="B17" s="201" t="s">
        <v>1775</v>
      </c>
      <c r="C17" s="202" t="s">
        <v>427</v>
      </c>
      <c r="D17" s="153">
        <v>41604</v>
      </c>
      <c r="E17" s="208" t="s">
        <v>1769</v>
      </c>
    </row>
    <row r="18" spans="1:5" ht="83.25" customHeight="1" x14ac:dyDescent="0.2">
      <c r="A18" s="200">
        <v>890905211</v>
      </c>
      <c r="B18" s="201" t="s">
        <v>1775</v>
      </c>
      <c r="C18" s="202">
        <v>4600051419</v>
      </c>
      <c r="D18" s="153">
        <v>41625</v>
      </c>
      <c r="E18" s="208" t="s">
        <v>1769</v>
      </c>
    </row>
    <row r="19" spans="1:5" ht="75.75" customHeight="1" x14ac:dyDescent="0.2">
      <c r="A19" s="200">
        <v>890905211</v>
      </c>
      <c r="B19" s="201" t="s">
        <v>1775</v>
      </c>
      <c r="C19" s="202" t="s">
        <v>491</v>
      </c>
      <c r="D19" s="153">
        <v>41610</v>
      </c>
      <c r="E19" s="208" t="s">
        <v>1769</v>
      </c>
    </row>
    <row r="20" spans="1:5" ht="74.25" customHeight="1" x14ac:dyDescent="0.2">
      <c r="A20" s="200">
        <v>890905211</v>
      </c>
      <c r="B20" s="201" t="s">
        <v>1775</v>
      </c>
      <c r="C20" s="202" t="s">
        <v>493</v>
      </c>
      <c r="D20" s="203">
        <v>41606</v>
      </c>
      <c r="E20" s="208" t="s">
        <v>1769</v>
      </c>
    </row>
    <row r="21" spans="1:5" ht="72" customHeight="1" x14ac:dyDescent="0.2">
      <c r="A21" s="200">
        <v>890905211</v>
      </c>
      <c r="B21" s="201" t="s">
        <v>1775</v>
      </c>
      <c r="C21" s="202" t="s">
        <v>541</v>
      </c>
      <c r="D21" s="153">
        <v>41611</v>
      </c>
      <c r="E21" s="208" t="s">
        <v>1769</v>
      </c>
    </row>
    <row r="22" spans="1:5" ht="68.25" customHeight="1" x14ac:dyDescent="0.2">
      <c r="A22" s="200">
        <v>890905211</v>
      </c>
      <c r="B22" s="201" t="s">
        <v>1775</v>
      </c>
      <c r="C22" s="202" t="s">
        <v>542</v>
      </c>
      <c r="D22" s="153">
        <v>41605</v>
      </c>
      <c r="E22" s="208" t="s">
        <v>1769</v>
      </c>
    </row>
    <row r="23" spans="1:5" ht="69" customHeight="1" x14ac:dyDescent="0.2">
      <c r="A23" s="200">
        <v>890905211</v>
      </c>
      <c r="B23" s="201" t="s">
        <v>1775</v>
      </c>
      <c r="C23" s="202" t="s">
        <v>543</v>
      </c>
      <c r="D23" s="153">
        <v>41605</v>
      </c>
      <c r="E23" s="208" t="s">
        <v>1769</v>
      </c>
    </row>
    <row r="24" spans="1:5" ht="72" customHeight="1" x14ac:dyDescent="0.2">
      <c r="A24" s="200">
        <v>890905211</v>
      </c>
      <c r="B24" s="201" t="s">
        <v>1775</v>
      </c>
      <c r="C24" s="202" t="s">
        <v>546</v>
      </c>
      <c r="D24" s="153">
        <v>41613</v>
      </c>
      <c r="E24" s="208" t="s">
        <v>1769</v>
      </c>
    </row>
    <row r="25" spans="1:5" ht="75" customHeight="1" x14ac:dyDescent="0.2">
      <c r="A25" s="200">
        <v>890905211</v>
      </c>
      <c r="B25" s="201" t="s">
        <v>1775</v>
      </c>
      <c r="C25" s="202">
        <v>4600051639</v>
      </c>
      <c r="D25" s="153">
        <v>41606</v>
      </c>
      <c r="E25" s="208" t="s">
        <v>1769</v>
      </c>
    </row>
    <row r="26" spans="1:5" ht="66.75" customHeight="1" x14ac:dyDescent="0.2">
      <c r="A26" s="200">
        <v>890905211</v>
      </c>
      <c r="B26" s="201" t="s">
        <v>1775</v>
      </c>
      <c r="C26" s="202" t="s">
        <v>556</v>
      </c>
      <c r="D26" s="153">
        <v>41613</v>
      </c>
      <c r="E26" s="208" t="s">
        <v>1769</v>
      </c>
    </row>
    <row r="27" spans="1:5" ht="67.5" customHeight="1" x14ac:dyDescent="0.2">
      <c r="A27" s="200">
        <v>890905211</v>
      </c>
      <c r="B27" s="201" t="s">
        <v>1775</v>
      </c>
      <c r="C27" s="202" t="s">
        <v>557</v>
      </c>
      <c r="D27" s="153">
        <v>41611</v>
      </c>
      <c r="E27" s="208" t="s">
        <v>1769</v>
      </c>
    </row>
    <row r="28" spans="1:5" ht="73.5" customHeight="1" x14ac:dyDescent="0.2">
      <c r="A28" s="200">
        <v>890905211</v>
      </c>
      <c r="B28" s="201" t="s">
        <v>1775</v>
      </c>
      <c r="C28" s="202" t="s">
        <v>558</v>
      </c>
      <c r="D28" s="203">
        <v>41614</v>
      </c>
      <c r="E28" s="208" t="s">
        <v>1769</v>
      </c>
    </row>
    <row r="29" spans="1:5" ht="71.25" customHeight="1" x14ac:dyDescent="0.2">
      <c r="A29" s="200">
        <v>890905211</v>
      </c>
      <c r="B29" s="201" t="s">
        <v>1775</v>
      </c>
      <c r="C29" s="202" t="s">
        <v>563</v>
      </c>
      <c r="D29" s="153">
        <v>41607</v>
      </c>
      <c r="E29" s="208" t="s">
        <v>1769</v>
      </c>
    </row>
    <row r="30" spans="1:5" ht="78" customHeight="1" x14ac:dyDescent="0.2">
      <c r="A30" s="200">
        <v>890905211</v>
      </c>
      <c r="B30" s="201" t="s">
        <v>1775</v>
      </c>
      <c r="C30" s="202" t="s">
        <v>635</v>
      </c>
      <c r="D30" s="153">
        <v>41612</v>
      </c>
      <c r="E30" s="208" t="s">
        <v>1769</v>
      </c>
    </row>
    <row r="31" spans="1:5" ht="73.5" customHeight="1" x14ac:dyDescent="0.2">
      <c r="A31" s="200">
        <v>890905211</v>
      </c>
      <c r="B31" s="201" t="s">
        <v>1775</v>
      </c>
      <c r="C31" s="202">
        <v>4600051303</v>
      </c>
      <c r="D31" s="153">
        <v>41585</v>
      </c>
      <c r="E31" s="208" t="s">
        <v>1770</v>
      </c>
    </row>
    <row r="32" spans="1:5" ht="73.5" customHeight="1" x14ac:dyDescent="0.2">
      <c r="A32" s="200">
        <v>890905211</v>
      </c>
      <c r="B32" s="201" t="s">
        <v>1775</v>
      </c>
      <c r="C32" s="202" t="s">
        <v>379</v>
      </c>
      <c r="D32" s="153">
        <v>41585</v>
      </c>
      <c r="E32" s="208" t="s">
        <v>1770</v>
      </c>
    </row>
    <row r="33" spans="1:5" ht="73.5" customHeight="1" x14ac:dyDescent="0.2">
      <c r="A33" s="200">
        <v>890905211</v>
      </c>
      <c r="B33" s="201" t="s">
        <v>1775</v>
      </c>
      <c r="C33" s="202" t="s">
        <v>380</v>
      </c>
      <c r="D33" s="153">
        <v>41585</v>
      </c>
      <c r="E33" s="208" t="s">
        <v>1770</v>
      </c>
    </row>
    <row r="34" spans="1:5" ht="94.5" customHeight="1" x14ac:dyDescent="0.2">
      <c r="A34" s="200">
        <v>890905211</v>
      </c>
      <c r="B34" s="201" t="s">
        <v>1775</v>
      </c>
      <c r="C34" s="202">
        <v>4600051421</v>
      </c>
      <c r="D34" s="153">
        <v>41592</v>
      </c>
      <c r="E34" s="208" t="s">
        <v>1770</v>
      </c>
    </row>
    <row r="35" spans="1:5" ht="84" customHeight="1" x14ac:dyDescent="0.2">
      <c r="A35" s="200">
        <v>890905211</v>
      </c>
      <c r="B35" s="201" t="s">
        <v>1775</v>
      </c>
      <c r="C35" s="202">
        <v>4600051422</v>
      </c>
      <c r="D35" s="153">
        <v>41592</v>
      </c>
      <c r="E35" s="208" t="s">
        <v>1770</v>
      </c>
    </row>
    <row r="36" spans="1:5" ht="82.5" customHeight="1" x14ac:dyDescent="0.2">
      <c r="A36" s="200">
        <v>890905211</v>
      </c>
      <c r="B36" s="201" t="s">
        <v>1775</v>
      </c>
      <c r="C36" s="202">
        <v>4600051449</v>
      </c>
      <c r="D36" s="153">
        <v>41593</v>
      </c>
      <c r="E36" s="208" t="s">
        <v>1770</v>
      </c>
    </row>
    <row r="37" spans="1:5" ht="72.75" customHeight="1" x14ac:dyDescent="0.2">
      <c r="A37" s="200">
        <v>890905211</v>
      </c>
      <c r="B37" s="201" t="s">
        <v>1775</v>
      </c>
      <c r="C37" s="202" t="s">
        <v>447</v>
      </c>
      <c r="D37" s="153">
        <v>41593</v>
      </c>
      <c r="E37" s="208" t="s">
        <v>1770</v>
      </c>
    </row>
    <row r="38" spans="1:5" ht="78.75" customHeight="1" x14ac:dyDescent="0.2">
      <c r="A38" s="200">
        <v>890905211</v>
      </c>
      <c r="B38" s="201" t="s">
        <v>1775</v>
      </c>
      <c r="C38" s="202">
        <v>4600051451</v>
      </c>
      <c r="D38" s="153">
        <v>41593</v>
      </c>
      <c r="E38" s="208" t="s">
        <v>1770</v>
      </c>
    </row>
    <row r="39" spans="1:5" ht="72" customHeight="1" x14ac:dyDescent="0.2">
      <c r="A39" s="200">
        <v>890905211</v>
      </c>
      <c r="B39" s="201" t="s">
        <v>1775</v>
      </c>
      <c r="C39" s="202">
        <v>4600051452</v>
      </c>
      <c r="D39" s="153">
        <v>41593</v>
      </c>
      <c r="E39" s="208" t="s">
        <v>1770</v>
      </c>
    </row>
    <row r="40" spans="1:5" ht="79.5" customHeight="1" x14ac:dyDescent="0.2">
      <c r="A40" s="200">
        <v>890905211</v>
      </c>
      <c r="B40" s="201" t="s">
        <v>1775</v>
      </c>
      <c r="C40" s="202">
        <v>4600051453</v>
      </c>
      <c r="D40" s="153">
        <v>41593</v>
      </c>
      <c r="E40" s="208" t="s">
        <v>1770</v>
      </c>
    </row>
    <row r="41" spans="1:5" ht="79.5" customHeight="1" x14ac:dyDescent="0.2">
      <c r="A41" s="200">
        <v>890905211</v>
      </c>
      <c r="B41" s="201" t="s">
        <v>1775</v>
      </c>
      <c r="C41" s="202">
        <v>4600051454</v>
      </c>
      <c r="D41" s="153">
        <v>41593</v>
      </c>
      <c r="E41" s="208" t="s">
        <v>1770</v>
      </c>
    </row>
    <row r="42" spans="1:5" ht="78" customHeight="1" x14ac:dyDescent="0.2">
      <c r="A42" s="200">
        <v>890905211</v>
      </c>
      <c r="B42" s="201" t="s">
        <v>1775</v>
      </c>
      <c r="C42" s="202">
        <v>4600051455</v>
      </c>
      <c r="D42" s="153">
        <v>41593</v>
      </c>
      <c r="E42" s="208" t="s">
        <v>1770</v>
      </c>
    </row>
    <row r="43" spans="1:5" ht="70.5" customHeight="1" x14ac:dyDescent="0.2">
      <c r="A43" s="200">
        <v>890905211</v>
      </c>
      <c r="B43" s="201" t="s">
        <v>1775</v>
      </c>
      <c r="C43" s="202">
        <v>4600051457</v>
      </c>
      <c r="D43" s="153">
        <v>41593</v>
      </c>
      <c r="E43" s="208" t="s">
        <v>1770</v>
      </c>
    </row>
    <row r="44" spans="1:5" ht="70.5" customHeight="1" x14ac:dyDescent="0.2">
      <c r="A44" s="200">
        <v>890905211</v>
      </c>
      <c r="B44" s="201" t="s">
        <v>1775</v>
      </c>
      <c r="C44" s="202">
        <v>4600051458</v>
      </c>
      <c r="D44" s="153">
        <v>41593</v>
      </c>
      <c r="E44" s="208" t="s">
        <v>1770</v>
      </c>
    </row>
    <row r="45" spans="1:5" ht="70.5" customHeight="1" x14ac:dyDescent="0.2">
      <c r="A45" s="200">
        <v>890905211</v>
      </c>
      <c r="B45" s="201" t="s">
        <v>1775</v>
      </c>
      <c r="C45" s="202">
        <v>4600051462</v>
      </c>
      <c r="D45" s="153">
        <v>41593</v>
      </c>
      <c r="E45" s="208" t="s">
        <v>1770</v>
      </c>
    </row>
    <row r="46" spans="1:5" ht="70.5" customHeight="1" x14ac:dyDescent="0.2">
      <c r="A46" s="200">
        <v>890905211</v>
      </c>
      <c r="B46" s="201" t="s">
        <v>1775</v>
      </c>
      <c r="C46" s="202">
        <v>4600051463</v>
      </c>
      <c r="D46" s="153">
        <v>41593</v>
      </c>
      <c r="E46" s="208" t="s">
        <v>1770</v>
      </c>
    </row>
    <row r="47" spans="1:5" ht="70.5" customHeight="1" x14ac:dyDescent="0.2">
      <c r="A47" s="200">
        <v>890905211</v>
      </c>
      <c r="B47" s="201" t="s">
        <v>1775</v>
      </c>
      <c r="C47" s="202">
        <v>4600051467</v>
      </c>
      <c r="D47" s="153">
        <v>41593</v>
      </c>
      <c r="E47" s="208" t="s">
        <v>1770</v>
      </c>
    </row>
    <row r="48" spans="1:5" ht="70.5" customHeight="1" x14ac:dyDescent="0.2">
      <c r="A48" s="200">
        <v>890905211</v>
      </c>
      <c r="B48" s="201" t="s">
        <v>1775</v>
      </c>
      <c r="C48" s="202">
        <v>4600051468</v>
      </c>
      <c r="D48" s="153">
        <v>41593</v>
      </c>
      <c r="E48" s="208" t="s">
        <v>1770</v>
      </c>
    </row>
    <row r="49" spans="1:5" ht="70.5" customHeight="1" x14ac:dyDescent="0.2">
      <c r="A49" s="200">
        <v>890905211</v>
      </c>
      <c r="B49" s="201" t="s">
        <v>1775</v>
      </c>
      <c r="C49" s="202" t="s">
        <v>465</v>
      </c>
      <c r="D49" s="153">
        <v>41593</v>
      </c>
      <c r="E49" s="208" t="s">
        <v>1770</v>
      </c>
    </row>
    <row r="50" spans="1:5" ht="70.5" customHeight="1" x14ac:dyDescent="0.2">
      <c r="A50" s="200">
        <v>890905211</v>
      </c>
      <c r="B50" s="201" t="s">
        <v>1775</v>
      </c>
      <c r="C50" s="202">
        <v>4600051471</v>
      </c>
      <c r="D50" s="153">
        <v>41593</v>
      </c>
      <c r="E50" s="208" t="s">
        <v>1770</v>
      </c>
    </row>
    <row r="51" spans="1:5" ht="70.5" customHeight="1" x14ac:dyDescent="0.2">
      <c r="A51" s="200">
        <v>890905211</v>
      </c>
      <c r="B51" s="201" t="s">
        <v>1775</v>
      </c>
      <c r="C51" s="202">
        <v>4600051472</v>
      </c>
      <c r="D51" s="153">
        <v>41593</v>
      </c>
      <c r="E51" s="208" t="s">
        <v>1770</v>
      </c>
    </row>
    <row r="52" spans="1:5" ht="70.5" customHeight="1" x14ac:dyDescent="0.2">
      <c r="A52" s="200">
        <v>890905211</v>
      </c>
      <c r="B52" s="201" t="s">
        <v>1775</v>
      </c>
      <c r="C52" s="202">
        <v>4600051473</v>
      </c>
      <c r="D52" s="153">
        <v>41593</v>
      </c>
      <c r="E52" s="208" t="s">
        <v>1770</v>
      </c>
    </row>
    <row r="53" spans="1:5" ht="70.5" customHeight="1" x14ac:dyDescent="0.2">
      <c r="A53" s="200">
        <v>890905211</v>
      </c>
      <c r="B53" s="201" t="s">
        <v>1775</v>
      </c>
      <c r="C53" s="202" t="s">
        <v>470</v>
      </c>
      <c r="D53" s="153">
        <v>41593</v>
      </c>
      <c r="E53" s="208" t="s">
        <v>1770</v>
      </c>
    </row>
    <row r="54" spans="1:5" ht="70.5" customHeight="1" x14ac:dyDescent="0.2">
      <c r="A54" s="200">
        <v>890905211</v>
      </c>
      <c r="B54" s="201" t="s">
        <v>1775</v>
      </c>
      <c r="C54" s="202">
        <v>4600051492</v>
      </c>
      <c r="D54" s="153">
        <v>41597</v>
      </c>
      <c r="E54" s="208" t="s">
        <v>1770</v>
      </c>
    </row>
    <row r="55" spans="1:5" ht="70.5" customHeight="1" x14ac:dyDescent="0.2">
      <c r="A55" s="200">
        <v>890905211</v>
      </c>
      <c r="B55" s="201" t="s">
        <v>1775</v>
      </c>
      <c r="C55" s="202" t="s">
        <v>480</v>
      </c>
      <c r="D55" s="153">
        <v>41597</v>
      </c>
      <c r="E55" s="208" t="s">
        <v>1770</v>
      </c>
    </row>
    <row r="56" spans="1:5" ht="70.5" customHeight="1" x14ac:dyDescent="0.2">
      <c r="A56" s="200">
        <v>890905211</v>
      </c>
      <c r="B56" s="201" t="s">
        <v>1775</v>
      </c>
      <c r="C56" s="202" t="s">
        <v>481</v>
      </c>
      <c r="D56" s="153">
        <v>41597</v>
      </c>
      <c r="E56" s="208" t="s">
        <v>1770</v>
      </c>
    </row>
    <row r="57" spans="1:5" ht="70.5" customHeight="1" x14ac:dyDescent="0.2">
      <c r="A57" s="200">
        <v>890905211</v>
      </c>
      <c r="B57" s="201" t="s">
        <v>1775</v>
      </c>
      <c r="C57" s="202" t="s">
        <v>482</v>
      </c>
      <c r="D57" s="153">
        <v>41597</v>
      </c>
      <c r="E57" s="208" t="s">
        <v>1770</v>
      </c>
    </row>
    <row r="58" spans="1:5" ht="70.5" customHeight="1" x14ac:dyDescent="0.2">
      <c r="A58" s="200">
        <v>890905211</v>
      </c>
      <c r="B58" s="201" t="s">
        <v>1775</v>
      </c>
      <c r="C58" s="202" t="s">
        <v>483</v>
      </c>
      <c r="D58" s="153">
        <v>41597</v>
      </c>
      <c r="E58" s="208" t="s">
        <v>1770</v>
      </c>
    </row>
    <row r="59" spans="1:5" ht="70.5" customHeight="1" x14ac:dyDescent="0.2">
      <c r="A59" s="200">
        <v>890905211</v>
      </c>
      <c r="B59" s="201" t="s">
        <v>1775</v>
      </c>
      <c r="C59" s="202" t="s">
        <v>484</v>
      </c>
      <c r="D59" s="153">
        <v>41597</v>
      </c>
      <c r="E59" s="208" t="s">
        <v>1770</v>
      </c>
    </row>
    <row r="60" spans="1:5" ht="70.5" customHeight="1" x14ac:dyDescent="0.2">
      <c r="A60" s="200">
        <v>890905211</v>
      </c>
      <c r="B60" s="201" t="s">
        <v>1775</v>
      </c>
      <c r="C60" s="202">
        <v>4600051498</v>
      </c>
      <c r="D60" s="153">
        <v>41597</v>
      </c>
      <c r="E60" s="208" t="s">
        <v>1770</v>
      </c>
    </row>
    <row r="61" spans="1:5" ht="70.5" customHeight="1" x14ac:dyDescent="0.2">
      <c r="A61" s="200">
        <v>890905211</v>
      </c>
      <c r="B61" s="201" t="s">
        <v>1775</v>
      </c>
      <c r="C61" s="202">
        <v>4600051499</v>
      </c>
      <c r="D61" s="153">
        <v>41597</v>
      </c>
      <c r="E61" s="208" t="s">
        <v>1770</v>
      </c>
    </row>
    <row r="62" spans="1:5" ht="70.5" customHeight="1" x14ac:dyDescent="0.2">
      <c r="A62" s="200">
        <v>890905211</v>
      </c>
      <c r="B62" s="201" t="s">
        <v>1775</v>
      </c>
      <c r="C62" s="202">
        <v>4600051500</v>
      </c>
      <c r="D62" s="153">
        <v>41597</v>
      </c>
      <c r="E62" s="208" t="s">
        <v>1770</v>
      </c>
    </row>
    <row r="63" spans="1:5" ht="70.5" customHeight="1" x14ac:dyDescent="0.2">
      <c r="A63" s="200">
        <v>890905211</v>
      </c>
      <c r="B63" s="201" t="s">
        <v>1775</v>
      </c>
      <c r="C63" s="202">
        <v>4600051510</v>
      </c>
      <c r="D63" s="153">
        <v>41598</v>
      </c>
      <c r="E63" s="208" t="s">
        <v>1770</v>
      </c>
    </row>
    <row r="64" spans="1:5" ht="70.5" customHeight="1" x14ac:dyDescent="0.2">
      <c r="A64" s="200">
        <v>890905211</v>
      </c>
      <c r="B64" s="201" t="s">
        <v>1775</v>
      </c>
      <c r="C64" s="202" t="s">
        <v>623</v>
      </c>
      <c r="D64" s="153">
        <v>41612</v>
      </c>
      <c r="E64" s="208" t="s">
        <v>1770</v>
      </c>
    </row>
    <row r="65" spans="1:5" ht="70.5" customHeight="1" x14ac:dyDescent="0.2">
      <c r="A65" s="200">
        <v>890905211</v>
      </c>
      <c r="B65" s="201" t="s">
        <v>1775</v>
      </c>
      <c r="C65" s="202" t="s">
        <v>626</v>
      </c>
      <c r="D65" s="153">
        <v>41612</v>
      </c>
      <c r="E65" s="208" t="s">
        <v>1770</v>
      </c>
    </row>
    <row r="66" spans="1:5" ht="70.5" customHeight="1" x14ac:dyDescent="0.2">
      <c r="A66" s="200">
        <v>890905211</v>
      </c>
      <c r="B66" s="201" t="s">
        <v>1775</v>
      </c>
      <c r="C66" s="202" t="s">
        <v>627</v>
      </c>
      <c r="D66" s="153">
        <v>41612</v>
      </c>
      <c r="E66" s="208" t="s">
        <v>1770</v>
      </c>
    </row>
    <row r="67" spans="1:5" ht="70.5" customHeight="1" x14ac:dyDescent="0.2">
      <c r="A67" s="200">
        <v>890905211</v>
      </c>
      <c r="B67" s="201" t="s">
        <v>1775</v>
      </c>
      <c r="C67" s="202" t="s">
        <v>628</v>
      </c>
      <c r="D67" s="153">
        <v>41612</v>
      </c>
      <c r="E67" s="208" t="s">
        <v>1770</v>
      </c>
    </row>
    <row r="68" spans="1:5" ht="70.5" customHeight="1" x14ac:dyDescent="0.2">
      <c r="A68" s="200">
        <v>890905211</v>
      </c>
      <c r="B68" s="201" t="s">
        <v>1775</v>
      </c>
      <c r="C68" s="202" t="s">
        <v>629</v>
      </c>
      <c r="D68" s="153">
        <v>41612</v>
      </c>
      <c r="E68" s="208" t="s">
        <v>1770</v>
      </c>
    </row>
    <row r="69" spans="1:5" ht="70.5" customHeight="1" x14ac:dyDescent="0.2">
      <c r="A69" s="200">
        <v>890905211</v>
      </c>
      <c r="B69" s="201" t="s">
        <v>1775</v>
      </c>
      <c r="C69" s="202" t="s">
        <v>630</v>
      </c>
      <c r="D69" s="153">
        <v>41612</v>
      </c>
      <c r="E69" s="208" t="s">
        <v>1770</v>
      </c>
    </row>
    <row r="70" spans="1:5" ht="70.5" customHeight="1" x14ac:dyDescent="0.2">
      <c r="A70" s="200">
        <v>890905211</v>
      </c>
      <c r="B70" s="201" t="s">
        <v>1775</v>
      </c>
      <c r="C70" s="202" t="s">
        <v>633</v>
      </c>
      <c r="D70" s="153">
        <v>41612</v>
      </c>
      <c r="E70" s="208" t="s">
        <v>1770</v>
      </c>
    </row>
    <row r="71" spans="1:5" ht="70.5" customHeight="1" x14ac:dyDescent="0.2">
      <c r="A71" s="200">
        <v>890905211</v>
      </c>
      <c r="B71" s="201" t="s">
        <v>1775</v>
      </c>
      <c r="C71" s="202">
        <v>4600051797</v>
      </c>
      <c r="D71" s="153">
        <v>41617</v>
      </c>
      <c r="E71" s="208" t="s">
        <v>1770</v>
      </c>
    </row>
    <row r="72" spans="1:5" ht="70.5" customHeight="1" x14ac:dyDescent="0.2">
      <c r="A72" s="200">
        <v>890905211</v>
      </c>
      <c r="B72" s="201" t="s">
        <v>1775</v>
      </c>
      <c r="C72" s="202">
        <v>4600051798</v>
      </c>
      <c r="D72" s="153">
        <v>41617</v>
      </c>
      <c r="E72" s="208" t="s">
        <v>1770</v>
      </c>
    </row>
    <row r="73" spans="1:5" ht="70.5" customHeight="1" x14ac:dyDescent="0.2">
      <c r="A73" s="200">
        <v>890905211</v>
      </c>
      <c r="B73" s="201" t="s">
        <v>1775</v>
      </c>
      <c r="C73" s="202">
        <v>4600051799</v>
      </c>
      <c r="D73" s="153">
        <v>41617</v>
      </c>
      <c r="E73" s="208" t="s">
        <v>1770</v>
      </c>
    </row>
    <row r="74" spans="1:5" ht="70.5" customHeight="1" x14ac:dyDescent="0.2">
      <c r="A74" s="200">
        <v>890905211</v>
      </c>
      <c r="B74" s="201" t="s">
        <v>1775</v>
      </c>
      <c r="C74" s="202">
        <v>4600051800</v>
      </c>
      <c r="D74" s="153">
        <v>41617</v>
      </c>
      <c r="E74" s="208" t="s">
        <v>1770</v>
      </c>
    </row>
    <row r="75" spans="1:5" ht="70.5" customHeight="1" x14ac:dyDescent="0.2">
      <c r="A75" s="200">
        <v>890905211</v>
      </c>
      <c r="B75" s="201" t="s">
        <v>1775</v>
      </c>
      <c r="C75" s="202">
        <v>4600051801</v>
      </c>
      <c r="D75" s="153">
        <v>41617</v>
      </c>
      <c r="E75" s="208" t="s">
        <v>1770</v>
      </c>
    </row>
    <row r="76" spans="1:5" ht="70.5" customHeight="1" x14ac:dyDescent="0.2">
      <c r="A76" s="200">
        <v>890905211</v>
      </c>
      <c r="B76" s="201" t="s">
        <v>1775</v>
      </c>
      <c r="C76" s="202">
        <v>4600051802</v>
      </c>
      <c r="D76" s="153">
        <v>41617</v>
      </c>
      <c r="E76" s="208" t="s">
        <v>1770</v>
      </c>
    </row>
    <row r="77" spans="1:5" ht="70.5" customHeight="1" x14ac:dyDescent="0.2">
      <c r="A77" s="200">
        <v>890905211</v>
      </c>
      <c r="B77" s="201" t="s">
        <v>1775</v>
      </c>
      <c r="C77" s="202" t="s">
        <v>657</v>
      </c>
      <c r="D77" s="153">
        <v>41617</v>
      </c>
      <c r="E77" s="208" t="s">
        <v>1770</v>
      </c>
    </row>
    <row r="78" spans="1:5" ht="70.5" customHeight="1" x14ac:dyDescent="0.2">
      <c r="A78" s="200">
        <v>890905211</v>
      </c>
      <c r="B78" s="201" t="s">
        <v>1775</v>
      </c>
      <c r="C78" s="202">
        <v>4600051804</v>
      </c>
      <c r="D78" s="153">
        <v>41617</v>
      </c>
      <c r="E78" s="208" t="s">
        <v>1770</v>
      </c>
    </row>
    <row r="79" spans="1:5" ht="70.5" customHeight="1" x14ac:dyDescent="0.2">
      <c r="A79" s="200">
        <v>890905211</v>
      </c>
      <c r="B79" s="201" t="s">
        <v>1775</v>
      </c>
      <c r="C79" s="202">
        <v>4600051825</v>
      </c>
      <c r="D79" s="153">
        <v>41619</v>
      </c>
      <c r="E79" s="208" t="s">
        <v>1770</v>
      </c>
    </row>
    <row r="80" spans="1:5" ht="70.5" customHeight="1" x14ac:dyDescent="0.2">
      <c r="A80" s="200">
        <v>890905211</v>
      </c>
      <c r="B80" s="201" t="s">
        <v>1775</v>
      </c>
      <c r="C80" s="204">
        <v>4600051913</v>
      </c>
      <c r="D80" s="203">
        <v>41631</v>
      </c>
      <c r="E80" s="208" t="s">
        <v>1770</v>
      </c>
    </row>
    <row r="81" spans="1:5" ht="61.5" customHeight="1" x14ac:dyDescent="0.2">
      <c r="A81" s="200">
        <v>890905211</v>
      </c>
      <c r="B81" s="201" t="s">
        <v>1775</v>
      </c>
      <c r="C81" s="205">
        <v>4600051910</v>
      </c>
      <c r="D81" s="153">
        <v>41631</v>
      </c>
      <c r="E81" s="208" t="s">
        <v>1771</v>
      </c>
    </row>
    <row r="82" spans="1:5" ht="78.75" x14ac:dyDescent="0.2">
      <c r="A82" s="200">
        <v>890905211</v>
      </c>
      <c r="B82" s="201" t="s">
        <v>1775</v>
      </c>
      <c r="C82" s="152" t="s">
        <v>390</v>
      </c>
      <c r="D82" s="153">
        <v>41586</v>
      </c>
      <c r="E82" s="233" t="s">
        <v>1796</v>
      </c>
    </row>
    <row r="83" spans="1:5" ht="78.75" x14ac:dyDescent="0.2">
      <c r="A83" s="200">
        <v>890905211</v>
      </c>
      <c r="B83" s="201" t="s">
        <v>1775</v>
      </c>
      <c r="C83" s="152" t="s">
        <v>547</v>
      </c>
      <c r="D83" s="153">
        <v>41614</v>
      </c>
      <c r="E83" s="233" t="s">
        <v>1796</v>
      </c>
    </row>
    <row r="84" spans="1:5" ht="78.75" x14ac:dyDescent="0.2">
      <c r="A84" s="200">
        <v>890905211</v>
      </c>
      <c r="B84" s="201" t="s">
        <v>1775</v>
      </c>
      <c r="C84" s="152" t="s">
        <v>513</v>
      </c>
      <c r="D84" s="153">
        <v>41610</v>
      </c>
      <c r="E84" s="233" t="s">
        <v>1797</v>
      </c>
    </row>
    <row r="85" spans="1:5" ht="78.75" x14ac:dyDescent="0.2">
      <c r="A85" s="200">
        <v>890905211</v>
      </c>
      <c r="B85" s="201" t="s">
        <v>1775</v>
      </c>
      <c r="C85" s="152" t="s">
        <v>519</v>
      </c>
      <c r="D85" s="153">
        <v>41611</v>
      </c>
      <c r="E85" s="233" t="s">
        <v>1798</v>
      </c>
    </row>
    <row r="86" spans="1:5" ht="78.75" x14ac:dyDescent="0.2">
      <c r="A86" s="200">
        <v>890905211</v>
      </c>
      <c r="B86" s="201" t="s">
        <v>1775</v>
      </c>
      <c r="C86" s="152" t="s">
        <v>520</v>
      </c>
      <c r="D86" s="153">
        <v>41599</v>
      </c>
      <c r="E86" s="233" t="s">
        <v>1799</v>
      </c>
    </row>
    <row r="87" spans="1:5" ht="78.75" x14ac:dyDescent="0.2">
      <c r="A87" s="200">
        <v>890905211</v>
      </c>
      <c r="B87" s="201" t="s">
        <v>1775</v>
      </c>
      <c r="C87" s="152" t="s">
        <v>521</v>
      </c>
      <c r="D87" s="153">
        <v>41611</v>
      </c>
      <c r="E87" s="233" t="s">
        <v>1796</v>
      </c>
    </row>
    <row r="88" spans="1:5" ht="78.75" x14ac:dyDescent="0.2">
      <c r="A88" s="200">
        <v>890905211</v>
      </c>
      <c r="B88" s="201" t="s">
        <v>1775</v>
      </c>
      <c r="C88" s="152" t="s">
        <v>522</v>
      </c>
      <c r="D88" s="153">
        <v>41611</v>
      </c>
      <c r="E88" s="233" t="s">
        <v>1796</v>
      </c>
    </row>
    <row r="89" spans="1:5" ht="78.75" x14ac:dyDescent="0.2">
      <c r="A89" s="200">
        <v>890905211</v>
      </c>
      <c r="B89" s="201" t="s">
        <v>1775</v>
      </c>
      <c r="C89" s="152" t="s">
        <v>523</v>
      </c>
      <c r="D89" s="153">
        <v>41611</v>
      </c>
      <c r="E89" s="233" t="s">
        <v>1798</v>
      </c>
    </row>
    <row r="90" spans="1:5" ht="78.75" x14ac:dyDescent="0.2">
      <c r="A90" s="200">
        <v>890905211</v>
      </c>
      <c r="B90" s="201" t="s">
        <v>1775</v>
      </c>
      <c r="C90" s="152" t="s">
        <v>524</v>
      </c>
      <c r="D90" s="153">
        <v>41612</v>
      </c>
      <c r="E90" s="233" t="s">
        <v>1796</v>
      </c>
    </row>
    <row r="91" spans="1:5" ht="67.5" x14ac:dyDescent="0.2">
      <c r="A91" s="200">
        <v>890905211</v>
      </c>
      <c r="B91" s="201" t="s">
        <v>1775</v>
      </c>
      <c r="C91" s="152" t="s">
        <v>532</v>
      </c>
      <c r="D91" s="153">
        <v>41613</v>
      </c>
      <c r="E91" s="233" t="s">
        <v>1801</v>
      </c>
    </row>
    <row r="92" spans="1:5" ht="67.5" x14ac:dyDescent="0.2">
      <c r="A92" s="200">
        <v>890905211</v>
      </c>
      <c r="B92" s="201" t="s">
        <v>1775</v>
      </c>
      <c r="C92" s="152" t="s">
        <v>533</v>
      </c>
      <c r="D92" s="153">
        <v>41614</v>
      </c>
      <c r="E92" s="233" t="s">
        <v>1800</v>
      </c>
    </row>
    <row r="93" spans="1:5" ht="67.5" x14ac:dyDescent="0.2">
      <c r="A93" s="200">
        <v>890905211</v>
      </c>
      <c r="B93" s="201" t="s">
        <v>1775</v>
      </c>
      <c r="C93" s="152" t="s">
        <v>534</v>
      </c>
      <c r="D93" s="153">
        <v>41613</v>
      </c>
      <c r="E93" s="233" t="s">
        <v>1801</v>
      </c>
    </row>
    <row r="94" spans="1:5" ht="67.5" x14ac:dyDescent="0.2">
      <c r="A94" s="200">
        <v>890905211</v>
      </c>
      <c r="B94" s="201" t="s">
        <v>1775</v>
      </c>
      <c r="C94" s="152" t="s">
        <v>514</v>
      </c>
      <c r="D94" s="153">
        <v>41613</v>
      </c>
      <c r="E94" s="233" t="s">
        <v>1801</v>
      </c>
    </row>
    <row r="95" spans="1:5" ht="67.5" x14ac:dyDescent="0.2">
      <c r="A95" s="200">
        <v>890905211</v>
      </c>
      <c r="B95" s="201" t="s">
        <v>1775</v>
      </c>
      <c r="C95" s="152" t="s">
        <v>515</v>
      </c>
      <c r="D95" s="153">
        <v>41612</v>
      </c>
      <c r="E95" s="233" t="s">
        <v>1801</v>
      </c>
    </row>
    <row r="96" spans="1:5" ht="67.5" x14ac:dyDescent="0.2">
      <c r="A96" s="200">
        <v>890905211</v>
      </c>
      <c r="B96" s="201" t="s">
        <v>1775</v>
      </c>
      <c r="C96" s="152" t="s">
        <v>516</v>
      </c>
      <c r="D96" s="153">
        <v>41611</v>
      </c>
      <c r="E96" s="233" t="s">
        <v>1800</v>
      </c>
    </row>
    <row r="97" spans="1:8" ht="56.25" x14ac:dyDescent="0.2">
      <c r="A97" s="200">
        <v>890905211</v>
      </c>
      <c r="B97" s="201" t="s">
        <v>1775</v>
      </c>
      <c r="C97" s="152" t="s">
        <v>580</v>
      </c>
      <c r="D97" s="153">
        <v>41607</v>
      </c>
      <c r="E97" s="233" t="s">
        <v>1802</v>
      </c>
    </row>
    <row r="98" spans="1:8" ht="56.25" x14ac:dyDescent="0.2">
      <c r="A98" s="200">
        <v>890905211</v>
      </c>
      <c r="B98" s="201" t="s">
        <v>1775</v>
      </c>
      <c r="C98" s="152" t="s">
        <v>581</v>
      </c>
      <c r="D98" s="153">
        <v>41607</v>
      </c>
      <c r="E98" s="233" t="s">
        <v>1802</v>
      </c>
    </row>
    <row r="99" spans="1:8" ht="56.25" x14ac:dyDescent="0.2">
      <c r="A99" s="200">
        <v>890905211</v>
      </c>
      <c r="B99" s="201" t="s">
        <v>1775</v>
      </c>
      <c r="C99" s="152" t="s">
        <v>660</v>
      </c>
      <c r="D99" s="153">
        <v>41621</v>
      </c>
      <c r="E99" s="233" t="s">
        <v>1795</v>
      </c>
    </row>
    <row r="100" spans="1:8" ht="56.25" x14ac:dyDescent="0.2">
      <c r="A100" s="200">
        <v>890905211</v>
      </c>
      <c r="B100" s="201" t="s">
        <v>1775</v>
      </c>
      <c r="C100" s="152" t="s">
        <v>673</v>
      </c>
      <c r="D100" s="153">
        <v>41621</v>
      </c>
      <c r="E100" s="233" t="s">
        <v>1795</v>
      </c>
      <c r="H100" s="199" t="s">
        <v>132</v>
      </c>
    </row>
    <row r="101" spans="1:8" ht="60" customHeight="1" x14ac:dyDescent="0.2">
      <c r="A101" s="200">
        <v>890905211</v>
      </c>
      <c r="B101" s="201" t="s">
        <v>1775</v>
      </c>
      <c r="C101" s="152" t="s">
        <v>582</v>
      </c>
      <c r="D101" s="153">
        <v>41610</v>
      </c>
      <c r="E101" s="233" t="s">
        <v>1784</v>
      </c>
    </row>
    <row r="102" spans="1:8" ht="60.75" customHeight="1" x14ac:dyDescent="0.2">
      <c r="A102" s="200">
        <v>890905211</v>
      </c>
      <c r="B102" s="201" t="s">
        <v>1775</v>
      </c>
      <c r="C102" s="152" t="s">
        <v>659</v>
      </c>
      <c r="D102" s="153">
        <v>41617</v>
      </c>
      <c r="E102" s="233" t="s">
        <v>1785</v>
      </c>
    </row>
    <row r="103" spans="1:8" ht="45" x14ac:dyDescent="0.2">
      <c r="A103" s="200">
        <v>890905211</v>
      </c>
      <c r="B103" s="201" t="s">
        <v>1775</v>
      </c>
      <c r="C103" s="152" t="s">
        <v>661</v>
      </c>
      <c r="D103" s="153">
        <v>41618</v>
      </c>
      <c r="E103" s="233" t="s">
        <v>1786</v>
      </c>
    </row>
    <row r="104" spans="1:8" ht="45" x14ac:dyDescent="0.2">
      <c r="A104" s="200">
        <v>890905211</v>
      </c>
      <c r="B104" s="201" t="s">
        <v>1775</v>
      </c>
      <c r="C104" s="152" t="s">
        <v>665</v>
      </c>
      <c r="D104" s="153">
        <v>41619</v>
      </c>
      <c r="E104" s="233" t="s">
        <v>1787</v>
      </c>
    </row>
    <row r="105" spans="1:8" ht="45" x14ac:dyDescent="0.2">
      <c r="A105" s="200">
        <v>890905211</v>
      </c>
      <c r="B105" s="201" t="s">
        <v>1775</v>
      </c>
      <c r="C105" s="152" t="s">
        <v>666</v>
      </c>
      <c r="D105" s="153">
        <v>41619</v>
      </c>
      <c r="E105" s="233" t="s">
        <v>1786</v>
      </c>
    </row>
    <row r="106" spans="1:8" ht="66" customHeight="1" x14ac:dyDescent="0.2">
      <c r="A106" s="200">
        <v>890905211</v>
      </c>
      <c r="B106" s="201" t="s">
        <v>1775</v>
      </c>
      <c r="C106" s="152" t="s">
        <v>677</v>
      </c>
      <c r="D106" s="153">
        <v>41621</v>
      </c>
      <c r="E106" s="233" t="s">
        <v>1788</v>
      </c>
    </row>
    <row r="107" spans="1:8" ht="61.5" customHeight="1" x14ac:dyDescent="0.2">
      <c r="A107" s="200">
        <v>890905211</v>
      </c>
      <c r="B107" s="201" t="s">
        <v>1775</v>
      </c>
      <c r="C107" s="152" t="s">
        <v>686</v>
      </c>
      <c r="D107" s="153">
        <v>41625</v>
      </c>
      <c r="E107" s="233" t="s">
        <v>1788</v>
      </c>
    </row>
    <row r="108" spans="1:8" ht="128.25" customHeight="1" x14ac:dyDescent="0.2">
      <c r="A108" s="200">
        <v>890905211</v>
      </c>
      <c r="B108" s="201" t="s">
        <v>1775</v>
      </c>
      <c r="C108" s="152" t="s">
        <v>1476</v>
      </c>
      <c r="D108" s="153">
        <v>41627</v>
      </c>
      <c r="E108" s="261" t="s">
        <v>1794</v>
      </c>
    </row>
    <row r="109" spans="1:8" ht="96" customHeight="1" x14ac:dyDescent="0.2">
      <c r="A109" s="200">
        <v>890905211</v>
      </c>
      <c r="B109" s="201" t="s">
        <v>1775</v>
      </c>
      <c r="C109" s="152" t="s">
        <v>1478</v>
      </c>
      <c r="D109" s="153">
        <v>41627</v>
      </c>
      <c r="E109" s="261" t="s">
        <v>1789</v>
      </c>
    </row>
    <row r="110" spans="1:8" ht="56.25" customHeight="1" x14ac:dyDescent="0.2">
      <c r="A110" s="200">
        <v>890905211</v>
      </c>
      <c r="B110" s="201" t="s">
        <v>1775</v>
      </c>
      <c r="C110" s="152" t="s">
        <v>1479</v>
      </c>
      <c r="D110" s="153">
        <v>41628</v>
      </c>
      <c r="E110" s="261" t="s">
        <v>1792</v>
      </c>
    </row>
    <row r="111" spans="1:8" ht="48.75" customHeight="1" x14ac:dyDescent="0.2">
      <c r="A111" s="200">
        <v>890905211</v>
      </c>
      <c r="B111" s="201" t="s">
        <v>1775</v>
      </c>
      <c r="C111" s="152" t="s">
        <v>1481</v>
      </c>
      <c r="D111" s="153">
        <v>41628</v>
      </c>
      <c r="E111" s="261" t="s">
        <v>1793</v>
      </c>
    </row>
    <row r="112" spans="1:8" ht="126" customHeight="1" x14ac:dyDescent="0.2">
      <c r="A112" s="200">
        <v>890905211</v>
      </c>
      <c r="B112" s="201" t="s">
        <v>1775</v>
      </c>
      <c r="C112" s="152" t="s">
        <v>622</v>
      </c>
      <c r="D112" s="153">
        <v>41612</v>
      </c>
      <c r="E112" s="261" t="s">
        <v>1790</v>
      </c>
    </row>
    <row r="113" spans="1:5" ht="92.25" customHeight="1" x14ac:dyDescent="0.2">
      <c r="A113" s="200">
        <v>890905211</v>
      </c>
      <c r="B113" s="201" t="s">
        <v>1775</v>
      </c>
      <c r="C113" s="152" t="s">
        <v>1539</v>
      </c>
      <c r="D113" s="153">
        <v>41634</v>
      </c>
      <c r="E113" s="261" t="s">
        <v>1791</v>
      </c>
    </row>
    <row r="114" spans="1:5" ht="60" customHeight="1" x14ac:dyDescent="0.2">
      <c r="A114" s="200">
        <v>890905211</v>
      </c>
      <c r="B114" s="201" t="s">
        <v>1775</v>
      </c>
      <c r="C114" s="152" t="s">
        <v>383</v>
      </c>
      <c r="D114" s="153">
        <v>41586</v>
      </c>
      <c r="E114" s="261" t="s">
        <v>1803</v>
      </c>
    </row>
  </sheetData>
  <mergeCells count="1">
    <mergeCell ref="A1:E1"/>
  </mergeCells>
  <pageMargins left="0.7" right="0.7" top="0.75" bottom="0.75" header="0.3" footer="0.3"/>
  <pageSetup scale="89"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99FF"/>
  </sheetPr>
  <dimension ref="A1:AY437"/>
  <sheetViews>
    <sheetView view="pageBreakPreview" zoomScale="80" zoomScaleNormal="110" zoomScaleSheetLayoutView="80" workbookViewId="0">
      <pane ySplit="1" topLeftCell="A420" activePane="bottomLeft" state="frozen"/>
      <selection activeCell="Y1" sqref="Y1"/>
      <selection pane="bottomLeft" activeCell="D6" sqref="D6:AT434"/>
    </sheetView>
  </sheetViews>
  <sheetFormatPr baseColWidth="10" defaultColWidth="11.42578125" defaultRowHeight="12.75" x14ac:dyDescent="0.2"/>
  <cols>
    <col min="1" max="1" width="14.28515625" style="211" customWidth="1"/>
    <col min="2" max="2" width="6.5703125" style="197" customWidth="1"/>
    <col min="3" max="3" width="10.7109375" style="197" customWidth="1"/>
    <col min="4" max="5" width="10.5703125" style="16" customWidth="1"/>
    <col min="6" max="6" width="11.42578125" style="16" customWidth="1"/>
    <col min="7" max="7" width="16.140625" style="16" customWidth="1"/>
    <col min="8" max="10" width="11.42578125" style="16" customWidth="1"/>
    <col min="11" max="11" width="12" style="16" customWidth="1"/>
    <col min="12" max="12" width="12.28515625" style="217" customWidth="1"/>
    <col min="13" max="13" width="8.28515625" style="16" customWidth="1"/>
    <col min="14" max="14" width="10.140625" style="217" customWidth="1"/>
    <col min="15" max="15" width="9.28515625" style="16" customWidth="1"/>
    <col min="16" max="16" width="9.85546875" style="16" customWidth="1"/>
    <col min="17" max="17" width="20.42578125" style="16" customWidth="1"/>
    <col min="18" max="18" width="14" style="19" customWidth="1"/>
    <col min="19" max="19" width="15.140625" style="19" customWidth="1"/>
    <col min="20" max="20" width="13" style="16" customWidth="1"/>
    <col min="21" max="21" width="8.42578125" style="16" customWidth="1"/>
    <col min="22" max="22" width="11.42578125" style="16" customWidth="1"/>
    <col min="23" max="23" width="12.140625" style="16" customWidth="1"/>
    <col min="24" max="24" width="21" style="16" customWidth="1"/>
    <col min="25" max="25" width="13.28515625" style="16" customWidth="1"/>
    <col min="26" max="26" width="7.5703125" style="16" customWidth="1"/>
    <col min="27" max="27" width="7.28515625" style="166" customWidth="1"/>
    <col min="28" max="28" width="8.42578125" style="16" customWidth="1"/>
    <col min="29" max="29" width="13.42578125" style="20" customWidth="1"/>
    <col min="30" max="30" width="13" style="16" customWidth="1"/>
    <col min="31" max="31" width="12.7109375" style="16" customWidth="1"/>
    <col min="32" max="32" width="13.28515625" style="16" customWidth="1"/>
    <col min="33" max="33" width="8.85546875" style="16" customWidth="1"/>
    <col min="34" max="34" width="11.42578125" style="16" customWidth="1"/>
    <col min="35" max="35" width="9.28515625" style="16" customWidth="1"/>
    <col min="36" max="36" width="12.7109375" style="16" customWidth="1"/>
    <col min="37" max="37" width="9" style="16" customWidth="1"/>
    <col min="38" max="38" width="6.85546875" style="16" customWidth="1"/>
    <col min="39" max="39" width="9.140625" style="16" customWidth="1"/>
    <col min="40" max="42" width="11.42578125" style="16" customWidth="1"/>
    <col min="43" max="43" width="24.28515625" style="16" customWidth="1"/>
    <col min="44" max="44" width="15.7109375" style="16" customWidth="1"/>
    <col min="45" max="45" width="13.42578125" style="16" customWidth="1"/>
    <col min="46" max="46" width="15.42578125" style="16" customWidth="1"/>
    <col min="47" max="50" width="11.42578125" customWidth="1"/>
    <col min="51" max="51" width="21.7109375" customWidth="1"/>
    <col min="52" max="52" width="12.7109375" customWidth="1"/>
    <col min="53" max="53" width="13.5703125" customWidth="1"/>
  </cols>
  <sheetData>
    <row r="1" spans="1:51" ht="77.25" customHeight="1" thickBot="1" x14ac:dyDescent="0.25">
      <c r="A1" s="212"/>
      <c r="B1" s="215"/>
      <c r="C1" s="215"/>
      <c r="D1" s="1"/>
      <c r="E1" s="2" t="s">
        <v>15</v>
      </c>
      <c r="F1" s="3"/>
      <c r="G1" s="3"/>
      <c r="H1" s="3"/>
      <c r="I1" s="3"/>
      <c r="J1" s="3"/>
      <c r="K1" s="4"/>
      <c r="L1" s="6"/>
      <c r="M1" s="5"/>
      <c r="N1" s="6"/>
      <c r="O1" s="5"/>
      <c r="P1" s="5"/>
      <c r="Q1" s="7" t="s">
        <v>16</v>
      </c>
      <c r="R1" s="8"/>
      <c r="S1" s="151"/>
      <c r="T1" s="9"/>
      <c r="U1" s="5"/>
      <c r="V1" s="6"/>
      <c r="W1" s="10"/>
      <c r="X1" s="11"/>
      <c r="Y1" s="232"/>
      <c r="Z1" s="6"/>
      <c r="AA1" s="165"/>
      <c r="AB1" s="6"/>
      <c r="AC1" s="13"/>
      <c r="AD1" s="12"/>
      <c r="AE1" s="6"/>
      <c r="AF1" s="6"/>
      <c r="AG1" s="14"/>
      <c r="AH1" s="225" t="s">
        <v>17</v>
      </c>
      <c r="AI1" s="225"/>
      <c r="AJ1" s="225"/>
      <c r="AK1" s="225"/>
      <c r="AL1" s="225"/>
      <c r="AM1" s="225"/>
      <c r="AN1" s="337" t="s">
        <v>18</v>
      </c>
      <c r="AO1" s="337"/>
      <c r="AP1" s="337"/>
      <c r="AQ1" s="337"/>
      <c r="AR1" s="337"/>
      <c r="AS1" s="337"/>
      <c r="AT1" s="338"/>
    </row>
    <row r="2" spans="1:51" ht="26.25" customHeight="1" x14ac:dyDescent="0.2">
      <c r="A2" s="213"/>
      <c r="B2" s="213"/>
      <c r="C2" s="213"/>
      <c r="D2" s="15">
        <v>1</v>
      </c>
      <c r="E2" s="15">
        <v>2</v>
      </c>
      <c r="F2" s="15">
        <v>3</v>
      </c>
      <c r="G2" s="15">
        <v>4</v>
      </c>
      <c r="H2" s="15">
        <v>5</v>
      </c>
      <c r="I2" s="15">
        <v>6</v>
      </c>
      <c r="J2" s="15">
        <v>7</v>
      </c>
      <c r="K2" s="15">
        <v>8</v>
      </c>
      <c r="L2" s="15">
        <v>9</v>
      </c>
      <c r="M2" s="15"/>
      <c r="N2" s="15">
        <v>10</v>
      </c>
      <c r="O2" s="15">
        <v>11</v>
      </c>
      <c r="P2" s="15">
        <v>12</v>
      </c>
      <c r="Q2" s="15">
        <v>13</v>
      </c>
      <c r="R2" s="15">
        <v>14</v>
      </c>
      <c r="S2" s="15">
        <v>15</v>
      </c>
      <c r="T2" s="15">
        <v>16</v>
      </c>
      <c r="U2" s="15">
        <v>17</v>
      </c>
      <c r="V2" s="15">
        <v>18</v>
      </c>
      <c r="W2" s="15">
        <v>19</v>
      </c>
      <c r="X2" s="15">
        <v>20</v>
      </c>
      <c r="Y2" s="15">
        <v>21</v>
      </c>
      <c r="Z2" s="15">
        <v>22</v>
      </c>
      <c r="AA2" s="15">
        <v>23</v>
      </c>
      <c r="AB2" s="15">
        <v>24</v>
      </c>
      <c r="AC2" s="15">
        <v>25</v>
      </c>
      <c r="AD2" s="15"/>
      <c r="AE2" s="15">
        <v>26</v>
      </c>
      <c r="AF2" s="15">
        <v>27</v>
      </c>
      <c r="AG2" s="15">
        <v>28</v>
      </c>
      <c r="AH2" s="15">
        <v>29</v>
      </c>
      <c r="AI2" s="15">
        <v>30</v>
      </c>
      <c r="AJ2" s="15">
        <v>31</v>
      </c>
      <c r="AK2" s="15">
        <v>32</v>
      </c>
      <c r="AL2" s="15">
        <v>33</v>
      </c>
      <c r="AM2" s="15">
        <v>34</v>
      </c>
      <c r="AN2" s="15">
        <v>35</v>
      </c>
      <c r="AO2" s="15">
        <v>36</v>
      </c>
      <c r="AP2" s="15">
        <v>37</v>
      </c>
      <c r="AQ2" s="15">
        <v>38</v>
      </c>
      <c r="AR2" s="15">
        <v>39</v>
      </c>
      <c r="AS2" s="15">
        <v>40</v>
      </c>
      <c r="AT2" s="15">
        <v>41</v>
      </c>
    </row>
    <row r="3" spans="1:51" ht="43.5" customHeight="1" x14ac:dyDescent="0.2">
      <c r="A3" s="340" t="s">
        <v>113</v>
      </c>
      <c r="B3" s="340" t="s">
        <v>114</v>
      </c>
      <c r="C3" s="340" t="s">
        <v>168</v>
      </c>
      <c r="D3" s="244" t="s">
        <v>19</v>
      </c>
      <c r="E3" s="333" t="s">
        <v>20</v>
      </c>
      <c r="F3" s="245" t="s">
        <v>21</v>
      </c>
      <c r="G3" s="245" t="s">
        <v>22</v>
      </c>
      <c r="H3" s="245" t="s">
        <v>23</v>
      </c>
      <c r="I3" s="339" t="s">
        <v>24</v>
      </c>
      <c r="J3" s="339" t="s">
        <v>25</v>
      </c>
      <c r="K3" s="246" t="s">
        <v>26</v>
      </c>
      <c r="L3" s="246" t="s">
        <v>27</v>
      </c>
      <c r="M3" s="246" t="s">
        <v>28</v>
      </c>
      <c r="N3" s="246" t="s">
        <v>29</v>
      </c>
      <c r="O3" s="246" t="s">
        <v>30</v>
      </c>
      <c r="P3" s="246" t="s">
        <v>31</v>
      </c>
      <c r="Q3" s="246" t="s">
        <v>32</v>
      </c>
      <c r="R3" s="247" t="s">
        <v>33</v>
      </c>
      <c r="S3" s="247" t="s">
        <v>34</v>
      </c>
      <c r="T3" s="335" t="s">
        <v>35</v>
      </c>
      <c r="U3" s="246" t="s">
        <v>36</v>
      </c>
      <c r="V3" s="246" t="s">
        <v>37</v>
      </c>
      <c r="W3" s="246" t="s">
        <v>38</v>
      </c>
      <c r="X3" s="335" t="s">
        <v>39</v>
      </c>
      <c r="Y3" s="246" t="s">
        <v>40</v>
      </c>
      <c r="Z3" s="246"/>
      <c r="AA3" s="248"/>
      <c r="AB3" s="246" t="s">
        <v>42</v>
      </c>
      <c r="AC3" s="335" t="s">
        <v>43</v>
      </c>
      <c r="AD3" s="249" t="s">
        <v>44</v>
      </c>
      <c r="AE3" s="246" t="s">
        <v>45</v>
      </c>
      <c r="AF3" s="246" t="s">
        <v>46</v>
      </c>
      <c r="AG3" s="246" t="s">
        <v>47</v>
      </c>
      <c r="AH3" s="333" t="s">
        <v>48</v>
      </c>
      <c r="AI3" s="333"/>
      <c r="AJ3" s="333"/>
      <c r="AK3" s="333"/>
      <c r="AL3" s="333"/>
      <c r="AM3" s="333"/>
      <c r="AN3" s="250" t="s">
        <v>49</v>
      </c>
      <c r="AO3" s="250"/>
      <c r="AP3" s="250"/>
      <c r="AQ3" s="250"/>
      <c r="AR3" s="250"/>
      <c r="AS3" s="250"/>
      <c r="AT3" s="250"/>
    </row>
    <row r="4" spans="1:51" ht="11.25" customHeight="1" x14ac:dyDescent="0.2">
      <c r="A4" s="340"/>
      <c r="B4" s="340"/>
      <c r="C4" s="340" t="s">
        <v>115</v>
      </c>
      <c r="D4" s="333" t="s">
        <v>50</v>
      </c>
      <c r="E4" s="333"/>
      <c r="F4" s="333" t="s">
        <v>51</v>
      </c>
      <c r="G4" s="333" t="s">
        <v>52</v>
      </c>
      <c r="H4" s="333" t="s">
        <v>53</v>
      </c>
      <c r="I4" s="339"/>
      <c r="J4" s="339"/>
      <c r="K4" s="251"/>
      <c r="L4" s="333" t="s">
        <v>53</v>
      </c>
      <c r="M4" s="333" t="s">
        <v>53</v>
      </c>
      <c r="N4" s="333" t="s">
        <v>53</v>
      </c>
      <c r="O4" s="333" t="s">
        <v>54</v>
      </c>
      <c r="P4" s="333" t="s">
        <v>54</v>
      </c>
      <c r="Q4" s="333" t="s">
        <v>55</v>
      </c>
      <c r="R4" s="252"/>
      <c r="S4" s="339" t="s">
        <v>50</v>
      </c>
      <c r="T4" s="335"/>
      <c r="U4" s="335" t="s">
        <v>54</v>
      </c>
      <c r="V4" s="335" t="s">
        <v>56</v>
      </c>
      <c r="W4" s="341" t="s">
        <v>50</v>
      </c>
      <c r="X4" s="335"/>
      <c r="Y4" s="341" t="s">
        <v>53</v>
      </c>
      <c r="Z4" s="335" t="s">
        <v>57</v>
      </c>
      <c r="AA4" s="342" t="s">
        <v>58</v>
      </c>
      <c r="AB4" s="335" t="s">
        <v>169</v>
      </c>
      <c r="AC4" s="335"/>
      <c r="AD4" s="336" t="s">
        <v>169</v>
      </c>
      <c r="AE4" s="336" t="s">
        <v>59</v>
      </c>
      <c r="AF4" s="336" t="s">
        <v>60</v>
      </c>
      <c r="AG4" s="333" t="s">
        <v>170</v>
      </c>
      <c r="AH4" s="334" t="s">
        <v>61</v>
      </c>
      <c r="AI4" s="334"/>
      <c r="AJ4" s="334" t="s">
        <v>62</v>
      </c>
      <c r="AK4" s="334"/>
      <c r="AL4" s="334"/>
      <c r="AM4" s="334"/>
      <c r="AN4" s="198" t="s">
        <v>63</v>
      </c>
      <c r="AO4" s="198" t="s">
        <v>64</v>
      </c>
      <c r="AP4" s="198" t="s">
        <v>65</v>
      </c>
      <c r="AQ4" s="198" t="s">
        <v>66</v>
      </c>
      <c r="AR4" s="198" t="s">
        <v>67</v>
      </c>
      <c r="AS4" s="198" t="s">
        <v>68</v>
      </c>
      <c r="AT4" s="198" t="s">
        <v>69</v>
      </c>
    </row>
    <row r="5" spans="1:51" ht="30" customHeight="1" x14ac:dyDescent="0.2">
      <c r="A5" s="220"/>
      <c r="B5" s="220"/>
      <c r="C5" s="220"/>
      <c r="D5" s="333"/>
      <c r="E5" s="244"/>
      <c r="F5" s="333"/>
      <c r="G5" s="333"/>
      <c r="H5" s="333"/>
      <c r="I5" s="245"/>
      <c r="J5" s="245"/>
      <c r="K5" s="251"/>
      <c r="L5" s="333"/>
      <c r="M5" s="333"/>
      <c r="N5" s="333"/>
      <c r="O5" s="333"/>
      <c r="P5" s="333"/>
      <c r="Q5" s="333"/>
      <c r="R5" s="252"/>
      <c r="S5" s="339"/>
      <c r="T5" s="251"/>
      <c r="U5" s="335"/>
      <c r="V5" s="335"/>
      <c r="W5" s="341"/>
      <c r="X5" s="335"/>
      <c r="Y5" s="341"/>
      <c r="Z5" s="335"/>
      <c r="AA5" s="342"/>
      <c r="AB5" s="335"/>
      <c r="AC5" s="246"/>
      <c r="AD5" s="336"/>
      <c r="AE5" s="336"/>
      <c r="AF5" s="336"/>
      <c r="AG5" s="333"/>
      <c r="AH5" s="253" t="s">
        <v>70</v>
      </c>
      <c r="AI5" s="254" t="s">
        <v>71</v>
      </c>
      <c r="AJ5" s="255" t="s">
        <v>72</v>
      </c>
      <c r="AK5" s="255" t="s">
        <v>73</v>
      </c>
      <c r="AL5" s="255" t="s">
        <v>74</v>
      </c>
      <c r="AM5" s="255" t="s">
        <v>75</v>
      </c>
      <c r="AN5" s="256" t="s">
        <v>59</v>
      </c>
      <c r="AO5" s="256" t="s">
        <v>59</v>
      </c>
      <c r="AP5" s="256" t="s">
        <v>59</v>
      </c>
      <c r="AQ5" s="257"/>
      <c r="AR5" s="257"/>
      <c r="AS5" s="257"/>
      <c r="AT5" s="257"/>
    </row>
    <row r="6" spans="1:51" s="164" customFormat="1" ht="24.75" customHeight="1" x14ac:dyDescent="0.2">
      <c r="A6" s="218" t="s">
        <v>10</v>
      </c>
      <c r="B6" s="218" t="s">
        <v>279</v>
      </c>
      <c r="C6" s="218" t="s">
        <v>10</v>
      </c>
      <c r="D6" s="17">
        <v>890905211</v>
      </c>
      <c r="E6" s="201" t="s">
        <v>1775</v>
      </c>
      <c r="F6" s="17" t="s">
        <v>76</v>
      </c>
      <c r="G6" s="169">
        <v>4482324766452</v>
      </c>
      <c r="H6" s="18" t="s">
        <v>77</v>
      </c>
      <c r="I6" s="17" t="s">
        <v>78</v>
      </c>
      <c r="J6" s="17" t="s">
        <v>14</v>
      </c>
      <c r="K6" s="152" t="s">
        <v>332</v>
      </c>
      <c r="L6" s="159" t="s">
        <v>79</v>
      </c>
      <c r="M6" s="107" t="s">
        <v>80</v>
      </c>
      <c r="N6" s="159" t="s">
        <v>94</v>
      </c>
      <c r="O6" s="159" t="s">
        <v>82</v>
      </c>
      <c r="P6" s="159" t="s">
        <v>83</v>
      </c>
      <c r="Q6" s="167" t="s">
        <v>693</v>
      </c>
      <c r="R6" s="168">
        <v>404213000</v>
      </c>
      <c r="S6" s="170">
        <v>899999063</v>
      </c>
      <c r="T6" s="159" t="s">
        <v>694</v>
      </c>
      <c r="U6" s="159" t="s">
        <v>91</v>
      </c>
      <c r="V6" s="153">
        <v>41579</v>
      </c>
      <c r="W6" s="154">
        <v>32523200</v>
      </c>
      <c r="X6" s="159" t="s">
        <v>1519</v>
      </c>
      <c r="Y6" s="159" t="s">
        <v>85</v>
      </c>
      <c r="Z6" s="159" t="s">
        <v>86</v>
      </c>
      <c r="AA6" s="159">
        <v>61</v>
      </c>
      <c r="AB6" s="159" t="s">
        <v>87</v>
      </c>
      <c r="AC6" s="168">
        <v>0</v>
      </c>
      <c r="AD6" s="159" t="s">
        <v>87</v>
      </c>
      <c r="AE6" s="153">
        <v>41579</v>
      </c>
      <c r="AF6" s="153">
        <v>41639</v>
      </c>
      <c r="AG6" s="159" t="s">
        <v>88</v>
      </c>
      <c r="AH6" s="160"/>
      <c r="AI6" s="160"/>
      <c r="AJ6" s="160"/>
      <c r="AK6" s="160"/>
      <c r="AL6" s="160"/>
      <c r="AM6" s="160"/>
      <c r="AN6" s="162"/>
      <c r="AO6" s="162"/>
      <c r="AP6" s="162"/>
      <c r="AQ6" s="162"/>
      <c r="AR6" s="162"/>
      <c r="AS6" s="162"/>
      <c r="AT6" s="162"/>
      <c r="AU6" s="163">
        <f t="shared" ref="AU6:AU69" si="0">AF6-AE6+1</f>
        <v>61</v>
      </c>
      <c r="AV6" s="164">
        <f t="shared" ref="AV6:AV69" si="1">+AA6-AU6</f>
        <v>0</v>
      </c>
      <c r="AW6" s="164">
        <f t="shared" ref="AW6:AW69" si="2">+AF6-AE6+1</f>
        <v>61</v>
      </c>
      <c r="AX6" s="164">
        <f t="shared" ref="AX6:AX14" si="3">+AE6-V6+1</f>
        <v>1</v>
      </c>
      <c r="AY6" s="192">
        <f t="shared" ref="AY6:AY69" si="4">+R6+AC6</f>
        <v>404213000</v>
      </c>
    </row>
    <row r="7" spans="1:51" s="164" customFormat="1" ht="24" customHeight="1" x14ac:dyDescent="0.2">
      <c r="A7" s="218" t="s">
        <v>204</v>
      </c>
      <c r="B7" s="218" t="s">
        <v>250</v>
      </c>
      <c r="C7" s="218" t="s">
        <v>204</v>
      </c>
      <c r="D7" s="17">
        <v>890905211</v>
      </c>
      <c r="E7" s="201" t="s">
        <v>1775</v>
      </c>
      <c r="F7" s="17" t="s">
        <v>76</v>
      </c>
      <c r="G7" s="169">
        <v>4482324766452</v>
      </c>
      <c r="H7" s="18" t="s">
        <v>77</v>
      </c>
      <c r="I7" s="17" t="s">
        <v>78</v>
      </c>
      <c r="J7" s="17" t="s">
        <v>14</v>
      </c>
      <c r="K7" s="152">
        <v>4600051211</v>
      </c>
      <c r="L7" s="159" t="s">
        <v>79</v>
      </c>
      <c r="M7" s="107" t="s">
        <v>80</v>
      </c>
      <c r="N7" s="226" t="s">
        <v>81</v>
      </c>
      <c r="O7" s="159" t="s">
        <v>82</v>
      </c>
      <c r="P7" s="159" t="s">
        <v>131</v>
      </c>
      <c r="Q7" s="167" t="s">
        <v>695</v>
      </c>
      <c r="R7" s="168">
        <v>11121886</v>
      </c>
      <c r="S7" s="154">
        <v>70501895</v>
      </c>
      <c r="T7" s="159" t="s">
        <v>696</v>
      </c>
      <c r="U7" s="159" t="s">
        <v>84</v>
      </c>
      <c r="V7" s="153">
        <v>41579</v>
      </c>
      <c r="W7" s="154">
        <v>70115111</v>
      </c>
      <c r="X7" s="159" t="s">
        <v>1412</v>
      </c>
      <c r="Y7" s="159" t="s">
        <v>85</v>
      </c>
      <c r="Z7" s="159" t="s">
        <v>86</v>
      </c>
      <c r="AA7" s="159">
        <v>61</v>
      </c>
      <c r="AB7" s="159" t="s">
        <v>87</v>
      </c>
      <c r="AC7" s="168">
        <v>0</v>
      </c>
      <c r="AD7" s="159" t="s">
        <v>87</v>
      </c>
      <c r="AE7" s="153">
        <v>41579</v>
      </c>
      <c r="AF7" s="153">
        <v>41639</v>
      </c>
      <c r="AG7" s="159" t="s">
        <v>88</v>
      </c>
      <c r="AH7" s="258"/>
      <c r="AI7" s="160"/>
      <c r="AJ7" s="160"/>
      <c r="AK7" s="160"/>
      <c r="AL7" s="160"/>
      <c r="AM7" s="160"/>
      <c r="AN7" s="160"/>
      <c r="AO7" s="160"/>
      <c r="AP7" s="160"/>
      <c r="AQ7" s="160"/>
      <c r="AR7" s="160"/>
      <c r="AS7" s="160"/>
      <c r="AT7" s="160"/>
      <c r="AU7" s="163">
        <f t="shared" si="0"/>
        <v>61</v>
      </c>
      <c r="AV7" s="164">
        <f t="shared" si="1"/>
        <v>0</v>
      </c>
      <c r="AW7" s="164">
        <f t="shared" si="2"/>
        <v>61</v>
      </c>
      <c r="AX7" s="164">
        <f t="shared" si="3"/>
        <v>1</v>
      </c>
      <c r="AY7" s="192">
        <f t="shared" si="4"/>
        <v>11121886</v>
      </c>
    </row>
    <row r="8" spans="1:51" s="164" customFormat="1" ht="24" customHeight="1" x14ac:dyDescent="0.2">
      <c r="A8" s="218" t="s">
        <v>3</v>
      </c>
      <c r="B8" s="218" t="s">
        <v>199</v>
      </c>
      <c r="C8" s="218" t="s">
        <v>3</v>
      </c>
      <c r="D8" s="17">
        <v>890905211</v>
      </c>
      <c r="E8" s="201" t="s">
        <v>1775</v>
      </c>
      <c r="F8" s="17" t="s">
        <v>76</v>
      </c>
      <c r="G8" s="169">
        <v>4482324766452</v>
      </c>
      <c r="H8" s="18" t="s">
        <v>77</v>
      </c>
      <c r="I8" s="17" t="s">
        <v>78</v>
      </c>
      <c r="J8" s="17" t="s">
        <v>14</v>
      </c>
      <c r="K8" s="152" t="s">
        <v>333</v>
      </c>
      <c r="L8" s="159" t="s">
        <v>79</v>
      </c>
      <c r="M8" s="107" t="s">
        <v>80</v>
      </c>
      <c r="N8" s="226" t="s">
        <v>81</v>
      </c>
      <c r="O8" s="159" t="s">
        <v>82</v>
      </c>
      <c r="P8" s="159" t="s">
        <v>96</v>
      </c>
      <c r="Q8" s="167" t="s">
        <v>697</v>
      </c>
      <c r="R8" s="168">
        <v>10749958</v>
      </c>
      <c r="S8" s="154">
        <v>19451845</v>
      </c>
      <c r="T8" s="159" t="s">
        <v>698</v>
      </c>
      <c r="U8" s="159" t="s">
        <v>84</v>
      </c>
      <c r="V8" s="153">
        <v>41583</v>
      </c>
      <c r="W8" s="154">
        <v>71611813</v>
      </c>
      <c r="X8" s="159" t="s">
        <v>1413</v>
      </c>
      <c r="Y8" s="159" t="s">
        <v>85</v>
      </c>
      <c r="Z8" s="159" t="s">
        <v>86</v>
      </c>
      <c r="AA8" s="159">
        <v>57</v>
      </c>
      <c r="AB8" s="159" t="s">
        <v>87</v>
      </c>
      <c r="AC8" s="168">
        <v>0</v>
      </c>
      <c r="AD8" s="159" t="s">
        <v>87</v>
      </c>
      <c r="AE8" s="153">
        <v>41583</v>
      </c>
      <c r="AF8" s="153">
        <v>41639</v>
      </c>
      <c r="AG8" s="159" t="s">
        <v>88</v>
      </c>
      <c r="AH8" s="160"/>
      <c r="AI8" s="160"/>
      <c r="AJ8" s="160"/>
      <c r="AK8" s="160"/>
      <c r="AL8" s="160"/>
      <c r="AM8" s="160"/>
      <c r="AN8" s="162"/>
      <c r="AO8" s="162"/>
      <c r="AP8" s="162"/>
      <c r="AQ8" s="162"/>
      <c r="AR8" s="162"/>
      <c r="AS8" s="162"/>
      <c r="AT8" s="162"/>
      <c r="AU8" s="163">
        <f t="shared" si="0"/>
        <v>57</v>
      </c>
      <c r="AV8" s="164">
        <f t="shared" si="1"/>
        <v>0</v>
      </c>
      <c r="AW8" s="164">
        <f t="shared" si="2"/>
        <v>57</v>
      </c>
      <c r="AX8" s="164">
        <f t="shared" si="3"/>
        <v>1</v>
      </c>
      <c r="AY8" s="192">
        <f t="shared" si="4"/>
        <v>10749958</v>
      </c>
    </row>
    <row r="9" spans="1:51" s="164" customFormat="1" ht="24" customHeight="1" x14ac:dyDescent="0.2">
      <c r="A9" s="218" t="s">
        <v>3</v>
      </c>
      <c r="B9" s="218" t="s">
        <v>280</v>
      </c>
      <c r="C9" s="218" t="s">
        <v>3</v>
      </c>
      <c r="D9" s="17">
        <v>890905211</v>
      </c>
      <c r="E9" s="201" t="s">
        <v>1775</v>
      </c>
      <c r="F9" s="17" t="s">
        <v>76</v>
      </c>
      <c r="G9" s="169">
        <v>4482324766452</v>
      </c>
      <c r="H9" s="18" t="s">
        <v>77</v>
      </c>
      <c r="I9" s="17" t="s">
        <v>78</v>
      </c>
      <c r="J9" s="17" t="s">
        <v>14</v>
      </c>
      <c r="K9" s="152" t="s">
        <v>334</v>
      </c>
      <c r="L9" s="159" t="s">
        <v>79</v>
      </c>
      <c r="M9" s="107" t="s">
        <v>80</v>
      </c>
      <c r="N9" s="226" t="s">
        <v>81</v>
      </c>
      <c r="O9" s="159" t="s">
        <v>82</v>
      </c>
      <c r="P9" s="159" t="s">
        <v>96</v>
      </c>
      <c r="Q9" s="167" t="s">
        <v>699</v>
      </c>
      <c r="R9" s="168">
        <v>8286424</v>
      </c>
      <c r="S9" s="154">
        <v>43878441</v>
      </c>
      <c r="T9" s="159" t="s">
        <v>700</v>
      </c>
      <c r="U9" s="159" t="s">
        <v>84</v>
      </c>
      <c r="V9" s="153">
        <v>41583</v>
      </c>
      <c r="W9" s="154">
        <v>21758910</v>
      </c>
      <c r="X9" s="159" t="s">
        <v>1414</v>
      </c>
      <c r="Y9" s="159" t="s">
        <v>85</v>
      </c>
      <c r="Z9" s="159" t="s">
        <v>86</v>
      </c>
      <c r="AA9" s="159">
        <v>57</v>
      </c>
      <c r="AB9" s="159" t="s">
        <v>87</v>
      </c>
      <c r="AC9" s="168">
        <v>0</v>
      </c>
      <c r="AD9" s="159" t="s">
        <v>87</v>
      </c>
      <c r="AE9" s="153">
        <v>41583</v>
      </c>
      <c r="AF9" s="153">
        <v>41639</v>
      </c>
      <c r="AG9" s="159" t="s">
        <v>88</v>
      </c>
      <c r="AH9" s="160"/>
      <c r="AI9" s="160"/>
      <c r="AJ9" s="160"/>
      <c r="AK9" s="160"/>
      <c r="AL9" s="160"/>
      <c r="AM9" s="160"/>
      <c r="AN9" s="162"/>
      <c r="AO9" s="162"/>
      <c r="AP9" s="162"/>
      <c r="AQ9" s="162"/>
      <c r="AR9" s="162"/>
      <c r="AS9" s="162"/>
      <c r="AT9" s="162"/>
      <c r="AU9" s="163">
        <f t="shared" si="0"/>
        <v>57</v>
      </c>
      <c r="AV9" s="164">
        <f t="shared" si="1"/>
        <v>0</v>
      </c>
      <c r="AW9" s="164">
        <f t="shared" si="2"/>
        <v>57</v>
      </c>
      <c r="AX9" s="164">
        <f t="shared" si="3"/>
        <v>1</v>
      </c>
      <c r="AY9" s="192">
        <f t="shared" si="4"/>
        <v>8286424</v>
      </c>
    </row>
    <row r="10" spans="1:51" s="164" customFormat="1" ht="24" customHeight="1" x14ac:dyDescent="0.2">
      <c r="A10" s="218" t="s">
        <v>6</v>
      </c>
      <c r="B10" s="218" t="s">
        <v>281</v>
      </c>
      <c r="C10" s="218" t="s">
        <v>6</v>
      </c>
      <c r="D10" s="17">
        <v>890905211</v>
      </c>
      <c r="E10" s="201" t="s">
        <v>1775</v>
      </c>
      <c r="F10" s="17" t="s">
        <v>76</v>
      </c>
      <c r="G10" s="169">
        <v>4482324766452</v>
      </c>
      <c r="H10" s="18" t="s">
        <v>77</v>
      </c>
      <c r="I10" s="17" t="s">
        <v>78</v>
      </c>
      <c r="J10" s="17" t="s">
        <v>14</v>
      </c>
      <c r="K10" s="152" t="s">
        <v>335</v>
      </c>
      <c r="L10" s="159" t="s">
        <v>89</v>
      </c>
      <c r="M10" s="107" t="s">
        <v>80</v>
      </c>
      <c r="N10" s="226" t="s">
        <v>90</v>
      </c>
      <c r="O10" s="159" t="s">
        <v>82</v>
      </c>
      <c r="P10" s="159" t="s">
        <v>83</v>
      </c>
      <c r="Q10" s="167" t="s">
        <v>701</v>
      </c>
      <c r="R10" s="168">
        <v>38000000</v>
      </c>
      <c r="S10" s="154">
        <v>811030782</v>
      </c>
      <c r="T10" s="159" t="s">
        <v>702</v>
      </c>
      <c r="U10" s="159" t="s">
        <v>91</v>
      </c>
      <c r="V10" s="153">
        <v>41583</v>
      </c>
      <c r="W10" s="154">
        <v>43494834</v>
      </c>
      <c r="X10" s="159" t="s">
        <v>1415</v>
      </c>
      <c r="Y10" s="159" t="s">
        <v>85</v>
      </c>
      <c r="Z10" s="159" t="s">
        <v>86</v>
      </c>
      <c r="AA10" s="159">
        <v>57</v>
      </c>
      <c r="AB10" s="159" t="s">
        <v>87</v>
      </c>
      <c r="AC10" s="168">
        <v>0</v>
      </c>
      <c r="AD10" s="159" t="s">
        <v>87</v>
      </c>
      <c r="AE10" s="153">
        <v>41583</v>
      </c>
      <c r="AF10" s="153">
        <v>41639</v>
      </c>
      <c r="AG10" s="159" t="s">
        <v>87</v>
      </c>
      <c r="AH10" s="160"/>
      <c r="AI10" s="160"/>
      <c r="AJ10" s="160"/>
      <c r="AK10" s="160"/>
      <c r="AL10" s="160"/>
      <c r="AM10" s="160"/>
      <c r="AN10" s="162"/>
      <c r="AO10" s="162"/>
      <c r="AP10" s="162"/>
      <c r="AQ10" s="162"/>
      <c r="AR10" s="162"/>
      <c r="AS10" s="162"/>
      <c r="AT10" s="162"/>
      <c r="AU10" s="163">
        <f t="shared" si="0"/>
        <v>57</v>
      </c>
      <c r="AV10" s="164">
        <f t="shared" si="1"/>
        <v>0</v>
      </c>
      <c r="AW10" s="164">
        <f t="shared" si="2"/>
        <v>57</v>
      </c>
      <c r="AX10" s="164">
        <f t="shared" si="3"/>
        <v>1</v>
      </c>
      <c r="AY10" s="192">
        <f t="shared" si="4"/>
        <v>38000000</v>
      </c>
    </row>
    <row r="11" spans="1:51" s="164" customFormat="1" ht="24" customHeight="1" x14ac:dyDescent="0.2">
      <c r="A11" s="218" t="s">
        <v>3</v>
      </c>
      <c r="B11" s="218" t="s">
        <v>227</v>
      </c>
      <c r="C11" s="218" t="s">
        <v>3</v>
      </c>
      <c r="D11" s="17">
        <v>890905211</v>
      </c>
      <c r="E11" s="201" t="s">
        <v>1775</v>
      </c>
      <c r="F11" s="17" t="s">
        <v>76</v>
      </c>
      <c r="G11" s="169">
        <v>4482324766452</v>
      </c>
      <c r="H11" s="18" t="s">
        <v>77</v>
      </c>
      <c r="I11" s="17" t="s">
        <v>78</v>
      </c>
      <c r="J11" s="17" t="s">
        <v>14</v>
      </c>
      <c r="K11" s="152" t="s">
        <v>336</v>
      </c>
      <c r="L11" s="159" t="s">
        <v>79</v>
      </c>
      <c r="M11" s="107" t="s">
        <v>80</v>
      </c>
      <c r="N11" s="226" t="s">
        <v>81</v>
      </c>
      <c r="O11" s="159" t="s">
        <v>82</v>
      </c>
      <c r="P11" s="159" t="s">
        <v>96</v>
      </c>
      <c r="Q11" s="167" t="s">
        <v>703</v>
      </c>
      <c r="R11" s="168">
        <v>8286424</v>
      </c>
      <c r="S11" s="154">
        <v>43208100</v>
      </c>
      <c r="T11" s="159" t="s">
        <v>704</v>
      </c>
      <c r="U11" s="159" t="s">
        <v>84</v>
      </c>
      <c r="V11" s="153">
        <v>41579</v>
      </c>
      <c r="W11" s="154">
        <v>39436748</v>
      </c>
      <c r="X11" s="159" t="s">
        <v>1616</v>
      </c>
      <c r="Y11" s="159" t="s">
        <v>85</v>
      </c>
      <c r="Z11" s="159" t="s">
        <v>86</v>
      </c>
      <c r="AA11" s="159">
        <v>61</v>
      </c>
      <c r="AB11" s="159" t="s">
        <v>87</v>
      </c>
      <c r="AC11" s="168">
        <v>0</v>
      </c>
      <c r="AD11" s="159" t="s">
        <v>87</v>
      </c>
      <c r="AE11" s="153">
        <v>41579</v>
      </c>
      <c r="AF11" s="153">
        <v>41639</v>
      </c>
      <c r="AG11" s="159" t="s">
        <v>88</v>
      </c>
      <c r="AH11" s="160"/>
      <c r="AI11" s="160"/>
      <c r="AJ11" s="160"/>
      <c r="AK11" s="160"/>
      <c r="AL11" s="160"/>
      <c r="AM11" s="160"/>
      <c r="AN11" s="160"/>
      <c r="AO11" s="160"/>
      <c r="AP11" s="160"/>
      <c r="AQ11" s="160"/>
      <c r="AR11" s="160"/>
      <c r="AS11" s="160"/>
      <c r="AT11" s="160"/>
      <c r="AU11" s="163">
        <f t="shared" si="0"/>
        <v>61</v>
      </c>
      <c r="AV11" s="164">
        <f t="shared" si="1"/>
        <v>0</v>
      </c>
      <c r="AW11" s="164">
        <f t="shared" si="2"/>
        <v>61</v>
      </c>
      <c r="AX11" s="164">
        <f t="shared" si="3"/>
        <v>1</v>
      </c>
      <c r="AY11" s="192">
        <f t="shared" si="4"/>
        <v>8286424</v>
      </c>
    </row>
    <row r="12" spans="1:51" s="164" customFormat="1" ht="24" customHeight="1" x14ac:dyDescent="0.2">
      <c r="A12" s="218" t="s">
        <v>4</v>
      </c>
      <c r="B12" s="218" t="s">
        <v>282</v>
      </c>
      <c r="C12" s="218" t="s">
        <v>4</v>
      </c>
      <c r="D12" s="17">
        <v>890905211</v>
      </c>
      <c r="E12" s="201" t="s">
        <v>1775</v>
      </c>
      <c r="F12" s="17" t="s">
        <v>76</v>
      </c>
      <c r="G12" s="169">
        <v>4482324766452</v>
      </c>
      <c r="H12" s="18" t="s">
        <v>77</v>
      </c>
      <c r="I12" s="17" t="s">
        <v>78</v>
      </c>
      <c r="J12" s="17" t="s">
        <v>14</v>
      </c>
      <c r="K12" s="152" t="s">
        <v>337</v>
      </c>
      <c r="L12" s="159" t="s">
        <v>79</v>
      </c>
      <c r="M12" s="107" t="s">
        <v>80</v>
      </c>
      <c r="N12" s="226" t="s">
        <v>94</v>
      </c>
      <c r="O12" s="159" t="s">
        <v>82</v>
      </c>
      <c r="P12" s="159" t="s">
        <v>5</v>
      </c>
      <c r="Q12" s="167" t="s">
        <v>705</v>
      </c>
      <c r="R12" s="168">
        <v>393000000</v>
      </c>
      <c r="S12" s="154">
        <v>890980040</v>
      </c>
      <c r="T12" s="159" t="s">
        <v>706</v>
      </c>
      <c r="U12" s="159" t="s">
        <v>91</v>
      </c>
      <c r="V12" s="153">
        <v>41585</v>
      </c>
      <c r="W12" s="154">
        <v>32319750</v>
      </c>
      <c r="X12" s="159" t="s">
        <v>1598</v>
      </c>
      <c r="Y12" s="159" t="s">
        <v>85</v>
      </c>
      <c r="Z12" s="159" t="s">
        <v>86</v>
      </c>
      <c r="AA12" s="159">
        <v>213</v>
      </c>
      <c r="AB12" s="159" t="s">
        <v>87</v>
      </c>
      <c r="AC12" s="168">
        <v>0</v>
      </c>
      <c r="AD12" s="159" t="s">
        <v>87</v>
      </c>
      <c r="AE12" s="153">
        <v>41585</v>
      </c>
      <c r="AF12" s="153">
        <v>41797</v>
      </c>
      <c r="AG12" s="159" t="s">
        <v>88</v>
      </c>
      <c r="AH12" s="160"/>
      <c r="AI12" s="160"/>
      <c r="AJ12" s="160"/>
      <c r="AK12" s="160"/>
      <c r="AL12" s="160"/>
      <c r="AM12" s="160"/>
      <c r="AN12" s="162"/>
      <c r="AO12" s="162"/>
      <c r="AP12" s="162"/>
      <c r="AQ12" s="162"/>
      <c r="AR12" s="162"/>
      <c r="AS12" s="162"/>
      <c r="AT12" s="162"/>
      <c r="AU12" s="163">
        <f t="shared" si="0"/>
        <v>213</v>
      </c>
      <c r="AV12" s="164">
        <f t="shared" si="1"/>
        <v>0</v>
      </c>
      <c r="AW12" s="164">
        <f t="shared" si="2"/>
        <v>213</v>
      </c>
      <c r="AX12" s="164">
        <f t="shared" si="3"/>
        <v>1</v>
      </c>
      <c r="AY12" s="192">
        <f t="shared" si="4"/>
        <v>393000000</v>
      </c>
    </row>
    <row r="13" spans="1:51" s="164" customFormat="1" ht="24" customHeight="1" x14ac:dyDescent="0.2">
      <c r="A13" s="218" t="s">
        <v>0</v>
      </c>
      <c r="B13" s="218" t="s">
        <v>283</v>
      </c>
      <c r="C13" s="218" t="s">
        <v>0</v>
      </c>
      <c r="D13" s="17">
        <v>890905211</v>
      </c>
      <c r="E13" s="201" t="s">
        <v>1775</v>
      </c>
      <c r="F13" s="17" t="s">
        <v>76</v>
      </c>
      <c r="G13" s="169">
        <v>4482324766452</v>
      </c>
      <c r="H13" s="18" t="s">
        <v>77</v>
      </c>
      <c r="I13" s="17" t="s">
        <v>78</v>
      </c>
      <c r="J13" s="17" t="s">
        <v>14</v>
      </c>
      <c r="K13" s="152">
        <v>4600051232</v>
      </c>
      <c r="L13" s="159" t="s">
        <v>79</v>
      </c>
      <c r="M13" s="107" t="s">
        <v>80</v>
      </c>
      <c r="N13" s="226" t="s">
        <v>94</v>
      </c>
      <c r="O13" s="159" t="s">
        <v>82</v>
      </c>
      <c r="P13" s="159" t="s">
        <v>83</v>
      </c>
      <c r="Q13" s="167" t="s">
        <v>707</v>
      </c>
      <c r="R13" s="168">
        <v>62000000</v>
      </c>
      <c r="S13" s="154">
        <v>900062917</v>
      </c>
      <c r="T13" s="159" t="s">
        <v>708</v>
      </c>
      <c r="U13" s="159" t="s">
        <v>91</v>
      </c>
      <c r="V13" s="153">
        <v>41583</v>
      </c>
      <c r="W13" s="154">
        <v>3621928</v>
      </c>
      <c r="X13" s="159" t="s">
        <v>1575</v>
      </c>
      <c r="Y13" s="159" t="s">
        <v>85</v>
      </c>
      <c r="Z13" s="159" t="s">
        <v>86</v>
      </c>
      <c r="AA13" s="159">
        <v>57</v>
      </c>
      <c r="AB13" s="159" t="s">
        <v>87</v>
      </c>
      <c r="AC13" s="168">
        <v>0</v>
      </c>
      <c r="AD13" s="159" t="s">
        <v>87</v>
      </c>
      <c r="AE13" s="153">
        <v>41583</v>
      </c>
      <c r="AF13" s="153">
        <v>41639</v>
      </c>
      <c r="AG13" s="159" t="s">
        <v>88</v>
      </c>
      <c r="AH13" s="160"/>
      <c r="AI13" s="160"/>
      <c r="AJ13" s="160"/>
      <c r="AK13" s="160"/>
      <c r="AL13" s="160"/>
      <c r="AM13" s="160"/>
      <c r="AN13" s="162"/>
      <c r="AO13" s="162"/>
      <c r="AP13" s="162"/>
      <c r="AQ13" s="161"/>
      <c r="AR13" s="161"/>
      <c r="AS13" s="161"/>
      <c r="AT13" s="161"/>
      <c r="AU13" s="163">
        <f t="shared" si="0"/>
        <v>57</v>
      </c>
      <c r="AV13" s="164">
        <f t="shared" si="1"/>
        <v>0</v>
      </c>
      <c r="AW13" s="164">
        <f t="shared" si="2"/>
        <v>57</v>
      </c>
      <c r="AX13" s="164">
        <f t="shared" si="3"/>
        <v>1</v>
      </c>
      <c r="AY13" s="192">
        <f t="shared" si="4"/>
        <v>62000000</v>
      </c>
    </row>
    <row r="14" spans="1:51" s="164" customFormat="1" ht="24" customHeight="1" x14ac:dyDescent="0.2">
      <c r="A14" s="218" t="s">
        <v>203</v>
      </c>
      <c r="B14" s="218" t="s">
        <v>206</v>
      </c>
      <c r="C14" s="218" t="s">
        <v>203</v>
      </c>
      <c r="D14" s="17">
        <v>890905211</v>
      </c>
      <c r="E14" s="201" t="s">
        <v>1775</v>
      </c>
      <c r="F14" s="17" t="s">
        <v>76</v>
      </c>
      <c r="G14" s="169">
        <v>4482324766452</v>
      </c>
      <c r="H14" s="18" t="s">
        <v>77</v>
      </c>
      <c r="I14" s="17" t="s">
        <v>78</v>
      </c>
      <c r="J14" s="17" t="s">
        <v>14</v>
      </c>
      <c r="K14" s="152" t="s">
        <v>338</v>
      </c>
      <c r="L14" s="159" t="s">
        <v>79</v>
      </c>
      <c r="M14" s="107" t="s">
        <v>80</v>
      </c>
      <c r="N14" s="226" t="s">
        <v>81</v>
      </c>
      <c r="O14" s="159" t="s">
        <v>82</v>
      </c>
      <c r="P14" s="159" t="s">
        <v>83</v>
      </c>
      <c r="Q14" s="167" t="s">
        <v>709</v>
      </c>
      <c r="R14" s="168">
        <v>8001579</v>
      </c>
      <c r="S14" s="154">
        <v>1037584135</v>
      </c>
      <c r="T14" s="159" t="s">
        <v>710</v>
      </c>
      <c r="U14" s="159" t="s">
        <v>84</v>
      </c>
      <c r="V14" s="153">
        <v>41584</v>
      </c>
      <c r="W14" s="154">
        <v>43599008</v>
      </c>
      <c r="X14" s="159" t="s">
        <v>1622</v>
      </c>
      <c r="Y14" s="159" t="s">
        <v>85</v>
      </c>
      <c r="Z14" s="159" t="s">
        <v>86</v>
      </c>
      <c r="AA14" s="159">
        <v>56</v>
      </c>
      <c r="AB14" s="159" t="s">
        <v>87</v>
      </c>
      <c r="AC14" s="168">
        <v>0</v>
      </c>
      <c r="AD14" s="159" t="s">
        <v>87</v>
      </c>
      <c r="AE14" s="153">
        <v>41584</v>
      </c>
      <c r="AF14" s="153">
        <v>41639</v>
      </c>
      <c r="AG14" s="159" t="s">
        <v>87</v>
      </c>
      <c r="AH14" s="160"/>
      <c r="AI14" s="160"/>
      <c r="AJ14" s="160"/>
      <c r="AK14" s="160"/>
      <c r="AL14" s="160"/>
      <c r="AM14" s="160"/>
      <c r="AN14" s="162"/>
      <c r="AO14" s="162"/>
      <c r="AP14" s="162"/>
      <c r="AQ14" s="162"/>
      <c r="AR14" s="162"/>
      <c r="AS14" s="162"/>
      <c r="AT14" s="162"/>
      <c r="AU14" s="163">
        <f t="shared" si="0"/>
        <v>56</v>
      </c>
      <c r="AV14" s="164">
        <f t="shared" si="1"/>
        <v>0</v>
      </c>
      <c r="AW14" s="164">
        <f t="shared" si="2"/>
        <v>56</v>
      </c>
      <c r="AX14" s="164">
        <f t="shared" si="3"/>
        <v>1</v>
      </c>
      <c r="AY14" s="192">
        <f t="shared" si="4"/>
        <v>8001579</v>
      </c>
    </row>
    <row r="15" spans="1:51" s="164" customFormat="1" ht="24" customHeight="1" x14ac:dyDescent="0.2">
      <c r="A15" s="218" t="s">
        <v>204</v>
      </c>
      <c r="B15" s="218" t="s">
        <v>250</v>
      </c>
      <c r="C15" s="218" t="s">
        <v>204</v>
      </c>
      <c r="D15" s="17">
        <v>890905211</v>
      </c>
      <c r="E15" s="201" t="s">
        <v>1775</v>
      </c>
      <c r="F15" s="17" t="s">
        <v>76</v>
      </c>
      <c r="G15" s="169">
        <v>4482324766452</v>
      </c>
      <c r="H15" s="18" t="s">
        <v>77</v>
      </c>
      <c r="I15" s="17" t="s">
        <v>78</v>
      </c>
      <c r="J15" s="17" t="s">
        <v>14</v>
      </c>
      <c r="K15" s="152">
        <v>4600051235</v>
      </c>
      <c r="L15" s="159" t="s">
        <v>79</v>
      </c>
      <c r="M15" s="107" t="s">
        <v>80</v>
      </c>
      <c r="N15" s="226" t="s">
        <v>162</v>
      </c>
      <c r="O15" s="159" t="s">
        <v>82</v>
      </c>
      <c r="P15" s="159" t="s">
        <v>131</v>
      </c>
      <c r="Q15" s="167" t="s">
        <v>711</v>
      </c>
      <c r="R15" s="168">
        <v>6031484</v>
      </c>
      <c r="S15" s="154">
        <v>8102791</v>
      </c>
      <c r="T15" s="159" t="s">
        <v>712</v>
      </c>
      <c r="U15" s="159" t="s">
        <v>84</v>
      </c>
      <c r="V15" s="153">
        <v>41579</v>
      </c>
      <c r="W15" s="154">
        <v>70136661</v>
      </c>
      <c r="X15" s="159" t="s">
        <v>1580</v>
      </c>
      <c r="Y15" s="159" t="s">
        <v>85</v>
      </c>
      <c r="Z15" s="159" t="s">
        <v>86</v>
      </c>
      <c r="AA15" s="159">
        <v>54</v>
      </c>
      <c r="AB15" s="159" t="s">
        <v>87</v>
      </c>
      <c r="AC15" s="168">
        <v>0</v>
      </c>
      <c r="AD15" s="159" t="s">
        <v>87</v>
      </c>
      <c r="AE15" s="153">
        <v>41586</v>
      </c>
      <c r="AF15" s="153">
        <v>41639</v>
      </c>
      <c r="AG15" s="159" t="s">
        <v>87</v>
      </c>
      <c r="AH15" s="160"/>
      <c r="AI15" s="160"/>
      <c r="AJ15" s="160"/>
      <c r="AK15" s="160"/>
      <c r="AL15" s="160"/>
      <c r="AM15" s="160"/>
      <c r="AN15" s="160"/>
      <c r="AO15" s="160"/>
      <c r="AP15" s="160"/>
      <c r="AQ15" s="160"/>
      <c r="AR15" s="160"/>
      <c r="AS15" s="160"/>
      <c r="AT15" s="160"/>
      <c r="AU15" s="163">
        <f t="shared" si="0"/>
        <v>54</v>
      </c>
      <c r="AV15" s="164">
        <f t="shared" si="1"/>
        <v>0</v>
      </c>
      <c r="AW15" s="164">
        <f t="shared" si="2"/>
        <v>54</v>
      </c>
      <c r="AY15" s="192">
        <f t="shared" si="4"/>
        <v>6031484</v>
      </c>
    </row>
    <row r="16" spans="1:51" s="164" customFormat="1" ht="24" customHeight="1" x14ac:dyDescent="0.2">
      <c r="A16" s="218" t="s">
        <v>204</v>
      </c>
      <c r="B16" s="218" t="s">
        <v>284</v>
      </c>
      <c r="C16" s="218" t="s">
        <v>204</v>
      </c>
      <c r="D16" s="17">
        <v>890905211</v>
      </c>
      <c r="E16" s="201" t="s">
        <v>1775</v>
      </c>
      <c r="F16" s="17" t="s">
        <v>76</v>
      </c>
      <c r="G16" s="169">
        <v>4482324766452</v>
      </c>
      <c r="H16" s="18" t="s">
        <v>77</v>
      </c>
      <c r="I16" s="17" t="s">
        <v>78</v>
      </c>
      <c r="J16" s="17" t="s">
        <v>14</v>
      </c>
      <c r="K16" s="152">
        <v>4600051236</v>
      </c>
      <c r="L16" s="159" t="s">
        <v>79</v>
      </c>
      <c r="M16" s="107" t="s">
        <v>80</v>
      </c>
      <c r="N16" s="226" t="s">
        <v>81</v>
      </c>
      <c r="O16" s="159" t="s">
        <v>82</v>
      </c>
      <c r="P16" s="159" t="s">
        <v>131</v>
      </c>
      <c r="Q16" s="167" t="s">
        <v>713</v>
      </c>
      <c r="R16" s="168">
        <v>8573120</v>
      </c>
      <c r="S16" s="154">
        <v>1128404748</v>
      </c>
      <c r="T16" s="159" t="s">
        <v>714</v>
      </c>
      <c r="U16" s="159" t="s">
        <v>84</v>
      </c>
      <c r="V16" s="153">
        <v>41579</v>
      </c>
      <c r="W16" s="154">
        <v>70079414</v>
      </c>
      <c r="X16" s="159" t="s">
        <v>1416</v>
      </c>
      <c r="Y16" s="159" t="s">
        <v>85</v>
      </c>
      <c r="Z16" s="159" t="s">
        <v>86</v>
      </c>
      <c r="AA16" s="159">
        <v>61</v>
      </c>
      <c r="AB16" s="159" t="s">
        <v>87</v>
      </c>
      <c r="AC16" s="168">
        <v>0</v>
      </c>
      <c r="AD16" s="159" t="s">
        <v>87</v>
      </c>
      <c r="AE16" s="153">
        <v>41579</v>
      </c>
      <c r="AF16" s="153">
        <v>41639</v>
      </c>
      <c r="AG16" s="159" t="s">
        <v>87</v>
      </c>
      <c r="AH16" s="160"/>
      <c r="AI16" s="160"/>
      <c r="AJ16" s="160"/>
      <c r="AK16" s="160"/>
      <c r="AL16" s="160"/>
      <c r="AM16" s="160"/>
      <c r="AN16" s="160"/>
      <c r="AO16" s="160"/>
      <c r="AP16" s="160"/>
      <c r="AQ16" s="160"/>
      <c r="AR16" s="160"/>
      <c r="AS16" s="160"/>
      <c r="AT16" s="160"/>
      <c r="AU16" s="163">
        <f t="shared" si="0"/>
        <v>61</v>
      </c>
      <c r="AV16" s="164">
        <f t="shared" si="1"/>
        <v>0</v>
      </c>
      <c r="AW16" s="164">
        <f t="shared" si="2"/>
        <v>61</v>
      </c>
      <c r="AY16" s="192">
        <f t="shared" si="4"/>
        <v>8573120</v>
      </c>
    </row>
    <row r="17" spans="1:51" s="164" customFormat="1" ht="24" customHeight="1" x14ac:dyDescent="0.2">
      <c r="A17" s="218" t="s">
        <v>2</v>
      </c>
      <c r="B17" s="218" t="s">
        <v>271</v>
      </c>
      <c r="C17" s="218" t="s">
        <v>2</v>
      </c>
      <c r="D17" s="17">
        <v>890905211</v>
      </c>
      <c r="E17" s="201" t="s">
        <v>1775</v>
      </c>
      <c r="F17" s="17" t="s">
        <v>76</v>
      </c>
      <c r="G17" s="169">
        <v>4482324766452</v>
      </c>
      <c r="H17" s="18" t="s">
        <v>77</v>
      </c>
      <c r="I17" s="17" t="s">
        <v>78</v>
      </c>
      <c r="J17" s="17" t="s">
        <v>14</v>
      </c>
      <c r="K17" s="152" t="s">
        <v>339</v>
      </c>
      <c r="L17" s="159" t="s">
        <v>79</v>
      </c>
      <c r="M17" s="107" t="s">
        <v>80</v>
      </c>
      <c r="N17" s="226" t="s">
        <v>81</v>
      </c>
      <c r="O17" s="159" t="s">
        <v>82</v>
      </c>
      <c r="P17" s="104" t="s">
        <v>99</v>
      </c>
      <c r="Q17" s="167" t="s">
        <v>715</v>
      </c>
      <c r="R17" s="168">
        <v>42900000</v>
      </c>
      <c r="S17" s="154">
        <v>811045787</v>
      </c>
      <c r="T17" s="159" t="s">
        <v>716</v>
      </c>
      <c r="U17" s="159" t="s">
        <v>91</v>
      </c>
      <c r="V17" s="153">
        <v>41585</v>
      </c>
      <c r="W17" s="154">
        <v>890980153</v>
      </c>
      <c r="X17" s="159" t="s">
        <v>1751</v>
      </c>
      <c r="Y17" s="159" t="s">
        <v>1739</v>
      </c>
      <c r="Z17" s="159" t="s">
        <v>86</v>
      </c>
      <c r="AA17" s="159">
        <v>50</v>
      </c>
      <c r="AB17" s="159" t="s">
        <v>87</v>
      </c>
      <c r="AC17" s="168">
        <v>0</v>
      </c>
      <c r="AD17" s="159" t="s">
        <v>87</v>
      </c>
      <c r="AE17" s="153">
        <v>41590</v>
      </c>
      <c r="AF17" s="153">
        <v>41639</v>
      </c>
      <c r="AG17" s="159" t="s">
        <v>88</v>
      </c>
      <c r="AH17" s="160"/>
      <c r="AI17" s="160"/>
      <c r="AJ17" s="160"/>
      <c r="AK17" s="160"/>
      <c r="AL17" s="160"/>
      <c r="AM17" s="160"/>
      <c r="AN17" s="160"/>
      <c r="AO17" s="160"/>
      <c r="AP17" s="160"/>
      <c r="AQ17" s="160"/>
      <c r="AR17" s="160"/>
      <c r="AS17" s="160"/>
      <c r="AT17" s="160"/>
      <c r="AU17" s="163">
        <f t="shared" si="0"/>
        <v>50</v>
      </c>
      <c r="AV17" s="164">
        <f t="shared" si="1"/>
        <v>0</v>
      </c>
      <c r="AW17" s="164">
        <f t="shared" si="2"/>
        <v>50</v>
      </c>
      <c r="AX17" s="164">
        <f>+AE17-V17+1</f>
        <v>6</v>
      </c>
      <c r="AY17" s="192">
        <f t="shared" si="4"/>
        <v>42900000</v>
      </c>
    </row>
    <row r="18" spans="1:51" s="164" customFormat="1" ht="24" customHeight="1" x14ac:dyDescent="0.2">
      <c r="A18" s="218" t="s">
        <v>2</v>
      </c>
      <c r="B18" s="218" t="s">
        <v>271</v>
      </c>
      <c r="C18" s="218" t="s">
        <v>2</v>
      </c>
      <c r="D18" s="17">
        <v>890905211</v>
      </c>
      <c r="E18" s="201" t="s">
        <v>1775</v>
      </c>
      <c r="F18" s="17" t="s">
        <v>76</v>
      </c>
      <c r="G18" s="169">
        <v>4482324766452</v>
      </c>
      <c r="H18" s="18" t="s">
        <v>77</v>
      </c>
      <c r="I18" s="17" t="s">
        <v>78</v>
      </c>
      <c r="J18" s="17" t="s">
        <v>14</v>
      </c>
      <c r="K18" s="152" t="s">
        <v>340</v>
      </c>
      <c r="L18" s="159" t="s">
        <v>79</v>
      </c>
      <c r="M18" s="107" t="s">
        <v>80</v>
      </c>
      <c r="N18" s="226" t="s">
        <v>81</v>
      </c>
      <c r="O18" s="159" t="s">
        <v>82</v>
      </c>
      <c r="P18" s="104" t="s">
        <v>99</v>
      </c>
      <c r="Q18" s="167" t="s">
        <v>715</v>
      </c>
      <c r="R18" s="168">
        <v>64900000</v>
      </c>
      <c r="S18" s="154">
        <v>890980044</v>
      </c>
      <c r="T18" s="159" t="s">
        <v>717</v>
      </c>
      <c r="U18" s="159" t="s">
        <v>91</v>
      </c>
      <c r="V18" s="153">
        <v>41585</v>
      </c>
      <c r="W18" s="154">
        <v>890980153</v>
      </c>
      <c r="X18" s="159" t="s">
        <v>1751</v>
      </c>
      <c r="Y18" s="159" t="s">
        <v>1739</v>
      </c>
      <c r="Z18" s="159" t="s">
        <v>86</v>
      </c>
      <c r="AA18" s="159">
        <v>50</v>
      </c>
      <c r="AB18" s="159" t="s">
        <v>87</v>
      </c>
      <c r="AC18" s="168">
        <v>0</v>
      </c>
      <c r="AD18" s="159" t="s">
        <v>87</v>
      </c>
      <c r="AE18" s="153">
        <v>41590</v>
      </c>
      <c r="AF18" s="153">
        <v>41639</v>
      </c>
      <c r="AG18" s="159" t="s">
        <v>88</v>
      </c>
      <c r="AH18" s="160"/>
      <c r="AI18" s="160"/>
      <c r="AJ18" s="160"/>
      <c r="AK18" s="160"/>
      <c r="AL18" s="160"/>
      <c r="AM18" s="160"/>
      <c r="AN18" s="160"/>
      <c r="AO18" s="160"/>
      <c r="AP18" s="160"/>
      <c r="AQ18" s="160"/>
      <c r="AR18" s="160"/>
      <c r="AS18" s="160"/>
      <c r="AT18" s="160"/>
      <c r="AU18" s="163">
        <f t="shared" si="0"/>
        <v>50</v>
      </c>
      <c r="AV18" s="164">
        <f t="shared" si="1"/>
        <v>0</v>
      </c>
      <c r="AW18" s="164">
        <f t="shared" si="2"/>
        <v>50</v>
      </c>
      <c r="AX18" s="164">
        <f>+AE18-V18+1</f>
        <v>6</v>
      </c>
      <c r="AY18" s="192">
        <f t="shared" si="4"/>
        <v>64900000</v>
      </c>
    </row>
    <row r="19" spans="1:51" s="164" customFormat="1" ht="24" customHeight="1" x14ac:dyDescent="0.2">
      <c r="A19" s="218" t="s">
        <v>222</v>
      </c>
      <c r="B19" s="218" t="s">
        <v>285</v>
      </c>
      <c r="C19" s="218" t="s">
        <v>222</v>
      </c>
      <c r="D19" s="17">
        <v>890905211</v>
      </c>
      <c r="E19" s="201" t="s">
        <v>1775</v>
      </c>
      <c r="F19" s="17" t="s">
        <v>76</v>
      </c>
      <c r="G19" s="169">
        <v>4482324766452</v>
      </c>
      <c r="H19" s="18" t="s">
        <v>77</v>
      </c>
      <c r="I19" s="17" t="s">
        <v>78</v>
      </c>
      <c r="J19" s="17" t="s">
        <v>14</v>
      </c>
      <c r="K19" s="152" t="s">
        <v>341</v>
      </c>
      <c r="L19" s="159" t="s">
        <v>92</v>
      </c>
      <c r="M19" s="159" t="s">
        <v>1</v>
      </c>
      <c r="N19" s="226" t="s">
        <v>95</v>
      </c>
      <c r="O19" s="159" t="s">
        <v>82</v>
      </c>
      <c r="P19" s="159" t="s">
        <v>83</v>
      </c>
      <c r="Q19" s="167" t="s">
        <v>718</v>
      </c>
      <c r="R19" s="168">
        <v>100417995</v>
      </c>
      <c r="S19" s="154">
        <v>890904615</v>
      </c>
      <c r="T19" s="159" t="s">
        <v>719</v>
      </c>
      <c r="U19" s="159" t="s">
        <v>91</v>
      </c>
      <c r="V19" s="153">
        <v>41593</v>
      </c>
      <c r="W19" s="154">
        <v>71615388</v>
      </c>
      <c r="X19" s="159" t="s">
        <v>1417</v>
      </c>
      <c r="Y19" s="159" t="s">
        <v>85</v>
      </c>
      <c r="Z19" s="159" t="s">
        <v>86</v>
      </c>
      <c r="AA19" s="159">
        <v>31</v>
      </c>
      <c r="AB19" s="159" t="s">
        <v>87</v>
      </c>
      <c r="AC19" s="168">
        <v>0</v>
      </c>
      <c r="AD19" s="159" t="s">
        <v>87</v>
      </c>
      <c r="AE19" s="153">
        <v>41604</v>
      </c>
      <c r="AF19" s="153">
        <v>41634</v>
      </c>
      <c r="AG19" s="168" t="s">
        <v>88</v>
      </c>
      <c r="AH19" s="160"/>
      <c r="AI19" s="160"/>
      <c r="AJ19" s="160"/>
      <c r="AK19" s="160"/>
      <c r="AL19" s="160"/>
      <c r="AM19" s="160"/>
      <c r="AN19" s="160"/>
      <c r="AO19" s="160"/>
      <c r="AP19" s="160"/>
      <c r="AQ19" s="160"/>
      <c r="AR19" s="160"/>
      <c r="AS19" s="160"/>
      <c r="AT19" s="160"/>
      <c r="AU19" s="163">
        <f t="shared" si="0"/>
        <v>31</v>
      </c>
      <c r="AV19" s="164">
        <f t="shared" si="1"/>
        <v>0</v>
      </c>
      <c r="AW19" s="164">
        <f t="shared" si="2"/>
        <v>31</v>
      </c>
      <c r="AX19" s="164">
        <f>+AE19-V19+1</f>
        <v>12</v>
      </c>
      <c r="AY19" s="192">
        <f t="shared" si="4"/>
        <v>100417995</v>
      </c>
    </row>
    <row r="20" spans="1:51" s="164" customFormat="1" ht="24" customHeight="1" x14ac:dyDescent="0.2">
      <c r="A20" s="218" t="s">
        <v>222</v>
      </c>
      <c r="B20" s="218" t="s">
        <v>285</v>
      </c>
      <c r="C20" s="218" t="s">
        <v>222</v>
      </c>
      <c r="D20" s="17">
        <v>890905211</v>
      </c>
      <c r="E20" s="201" t="s">
        <v>1775</v>
      </c>
      <c r="F20" s="17" t="s">
        <v>76</v>
      </c>
      <c r="G20" s="169">
        <v>4482324766452</v>
      </c>
      <c r="H20" s="18" t="s">
        <v>77</v>
      </c>
      <c r="I20" s="17" t="s">
        <v>78</v>
      </c>
      <c r="J20" s="17" t="s">
        <v>14</v>
      </c>
      <c r="K20" s="152" t="s">
        <v>342</v>
      </c>
      <c r="L20" s="159" t="s">
        <v>92</v>
      </c>
      <c r="M20" s="159" t="s">
        <v>1</v>
      </c>
      <c r="N20" s="226" t="s">
        <v>95</v>
      </c>
      <c r="O20" s="159" t="s">
        <v>82</v>
      </c>
      <c r="P20" s="159" t="s">
        <v>83</v>
      </c>
      <c r="Q20" s="167" t="s">
        <v>718</v>
      </c>
      <c r="R20" s="168">
        <v>239910784</v>
      </c>
      <c r="S20" s="154">
        <v>890916911</v>
      </c>
      <c r="T20" s="159" t="s">
        <v>720</v>
      </c>
      <c r="U20" s="159" t="s">
        <v>91</v>
      </c>
      <c r="V20" s="153">
        <v>41593</v>
      </c>
      <c r="W20" s="154">
        <v>71615388</v>
      </c>
      <c r="X20" s="159" t="s">
        <v>1417</v>
      </c>
      <c r="Y20" s="159" t="s">
        <v>85</v>
      </c>
      <c r="Z20" s="159" t="s">
        <v>86</v>
      </c>
      <c r="AA20" s="159">
        <v>31</v>
      </c>
      <c r="AB20" s="159" t="s">
        <v>87</v>
      </c>
      <c r="AC20" s="168">
        <v>0</v>
      </c>
      <c r="AD20" s="159" t="s">
        <v>87</v>
      </c>
      <c r="AE20" s="153">
        <v>41603</v>
      </c>
      <c r="AF20" s="153">
        <v>41633</v>
      </c>
      <c r="AG20" s="168" t="s">
        <v>88</v>
      </c>
      <c r="AH20" s="160"/>
      <c r="AI20" s="160"/>
      <c r="AJ20" s="160"/>
      <c r="AK20" s="160"/>
      <c r="AL20" s="160"/>
      <c r="AM20" s="160"/>
      <c r="AN20" s="160"/>
      <c r="AO20" s="160"/>
      <c r="AP20" s="160"/>
      <c r="AQ20" s="160"/>
      <c r="AR20" s="160"/>
      <c r="AS20" s="160"/>
      <c r="AT20" s="160"/>
      <c r="AU20" s="163">
        <f t="shared" si="0"/>
        <v>31</v>
      </c>
      <c r="AV20" s="164">
        <f t="shared" si="1"/>
        <v>0</v>
      </c>
      <c r="AW20" s="164">
        <f t="shared" si="2"/>
        <v>31</v>
      </c>
      <c r="AX20" s="164">
        <f>+AE20-V20+1</f>
        <v>11</v>
      </c>
      <c r="AY20" s="192">
        <f t="shared" si="4"/>
        <v>239910784</v>
      </c>
    </row>
    <row r="21" spans="1:51" s="164" customFormat="1" ht="24" customHeight="1" x14ac:dyDescent="0.2">
      <c r="A21" s="218" t="s">
        <v>204</v>
      </c>
      <c r="B21" s="218" t="s">
        <v>286</v>
      </c>
      <c r="C21" s="218" t="s">
        <v>204</v>
      </c>
      <c r="D21" s="17">
        <v>890905211</v>
      </c>
      <c r="E21" s="201" t="s">
        <v>1775</v>
      </c>
      <c r="F21" s="17" t="s">
        <v>76</v>
      </c>
      <c r="G21" s="169">
        <v>4482324766452</v>
      </c>
      <c r="H21" s="18" t="s">
        <v>77</v>
      </c>
      <c r="I21" s="17" t="s">
        <v>78</v>
      </c>
      <c r="J21" s="17" t="s">
        <v>14</v>
      </c>
      <c r="K21" s="152" t="s">
        <v>343</v>
      </c>
      <c r="L21" s="159" t="s">
        <v>79</v>
      </c>
      <c r="M21" s="107" t="s">
        <v>80</v>
      </c>
      <c r="N21" s="226" t="s">
        <v>81</v>
      </c>
      <c r="O21" s="159" t="s">
        <v>82</v>
      </c>
      <c r="P21" s="159" t="s">
        <v>131</v>
      </c>
      <c r="Q21" s="167" t="s">
        <v>721</v>
      </c>
      <c r="R21" s="168">
        <v>11121886</v>
      </c>
      <c r="S21" s="154">
        <v>985533305</v>
      </c>
      <c r="T21" s="159" t="s">
        <v>722</v>
      </c>
      <c r="U21" s="159" t="s">
        <v>84</v>
      </c>
      <c r="V21" s="153">
        <v>41584</v>
      </c>
      <c r="W21" s="154">
        <v>70115111</v>
      </c>
      <c r="X21" s="159" t="s">
        <v>1412</v>
      </c>
      <c r="Y21" s="159" t="s">
        <v>85</v>
      </c>
      <c r="Z21" s="159" t="s">
        <v>86</v>
      </c>
      <c r="AA21" s="159">
        <v>56</v>
      </c>
      <c r="AB21" s="159" t="s">
        <v>87</v>
      </c>
      <c r="AC21" s="168">
        <v>0</v>
      </c>
      <c r="AD21" s="159" t="s">
        <v>87</v>
      </c>
      <c r="AE21" s="153">
        <v>41584</v>
      </c>
      <c r="AF21" s="153">
        <v>41639</v>
      </c>
      <c r="AG21" s="168" t="s">
        <v>87</v>
      </c>
      <c r="AH21" s="160"/>
      <c r="AI21" s="160"/>
      <c r="AJ21" s="160"/>
      <c r="AK21" s="160"/>
      <c r="AL21" s="160"/>
      <c r="AM21" s="160"/>
      <c r="AN21" s="160"/>
      <c r="AO21" s="160"/>
      <c r="AP21" s="160"/>
      <c r="AQ21" s="160"/>
      <c r="AR21" s="160"/>
      <c r="AS21" s="160"/>
      <c r="AT21" s="160"/>
      <c r="AU21" s="163">
        <f t="shared" si="0"/>
        <v>56</v>
      </c>
      <c r="AV21" s="164">
        <f t="shared" si="1"/>
        <v>0</v>
      </c>
      <c r="AW21" s="164">
        <f t="shared" si="2"/>
        <v>56</v>
      </c>
      <c r="AY21" s="192">
        <f t="shared" si="4"/>
        <v>11121886</v>
      </c>
    </row>
    <row r="22" spans="1:51" s="164" customFormat="1" ht="24" customHeight="1" x14ac:dyDescent="0.2">
      <c r="A22" s="218" t="s">
        <v>209</v>
      </c>
      <c r="B22" s="218" t="s">
        <v>287</v>
      </c>
      <c r="C22" s="218" t="s">
        <v>209</v>
      </c>
      <c r="D22" s="17">
        <v>890905211</v>
      </c>
      <c r="E22" s="201" t="s">
        <v>1775</v>
      </c>
      <c r="F22" s="17" t="s">
        <v>100</v>
      </c>
      <c r="G22" s="169">
        <v>4482324766452</v>
      </c>
      <c r="H22" s="18" t="s">
        <v>77</v>
      </c>
      <c r="I22" s="17" t="s">
        <v>78</v>
      </c>
      <c r="J22" s="17" t="s">
        <v>14</v>
      </c>
      <c r="K22" s="152">
        <v>4600051244</v>
      </c>
      <c r="L22" s="159"/>
      <c r="M22" s="107" t="s">
        <v>80</v>
      </c>
      <c r="N22" s="226" t="s">
        <v>101</v>
      </c>
      <c r="O22" s="159" t="s">
        <v>82</v>
      </c>
      <c r="P22" s="159" t="s">
        <v>102</v>
      </c>
      <c r="Q22" s="167" t="s">
        <v>723</v>
      </c>
      <c r="R22" s="168">
        <v>353731174</v>
      </c>
      <c r="S22" s="154">
        <v>900259687</v>
      </c>
      <c r="T22" s="159" t="s">
        <v>724</v>
      </c>
      <c r="U22" s="159" t="s">
        <v>91</v>
      </c>
      <c r="V22" s="153">
        <v>41590</v>
      </c>
      <c r="W22" s="154">
        <v>71597276</v>
      </c>
      <c r="X22" s="159" t="s">
        <v>1418</v>
      </c>
      <c r="Y22" s="159" t="s">
        <v>85</v>
      </c>
      <c r="Z22" s="159" t="s">
        <v>86</v>
      </c>
      <c r="AA22" s="159">
        <v>50</v>
      </c>
      <c r="AB22" s="159" t="s">
        <v>87</v>
      </c>
      <c r="AC22" s="168">
        <v>0</v>
      </c>
      <c r="AD22" s="159" t="s">
        <v>87</v>
      </c>
      <c r="AE22" s="153">
        <v>41590</v>
      </c>
      <c r="AF22" s="153">
        <v>41639</v>
      </c>
      <c r="AG22" s="159" t="s">
        <v>87</v>
      </c>
      <c r="AH22" s="160"/>
      <c r="AI22" s="160"/>
      <c r="AJ22" s="160"/>
      <c r="AK22" s="160"/>
      <c r="AL22" s="160"/>
      <c r="AM22" s="160"/>
      <c r="AN22" s="160"/>
      <c r="AO22" s="160"/>
      <c r="AP22" s="160"/>
      <c r="AQ22" s="160"/>
      <c r="AR22" s="160"/>
      <c r="AS22" s="160"/>
      <c r="AT22" s="160"/>
      <c r="AU22" s="163">
        <f t="shared" si="0"/>
        <v>50</v>
      </c>
      <c r="AV22" s="164">
        <f t="shared" si="1"/>
        <v>0</v>
      </c>
      <c r="AW22" s="164">
        <f t="shared" si="2"/>
        <v>50</v>
      </c>
      <c r="AX22" s="164">
        <f>+AE22-V22+1</f>
        <v>1</v>
      </c>
      <c r="AY22" s="192">
        <f t="shared" si="4"/>
        <v>353731174</v>
      </c>
    </row>
    <row r="23" spans="1:51" s="164" customFormat="1" ht="24" customHeight="1" x14ac:dyDescent="0.2">
      <c r="A23" s="218" t="s">
        <v>4</v>
      </c>
      <c r="B23" s="218" t="s">
        <v>288</v>
      </c>
      <c r="C23" s="218" t="s">
        <v>4</v>
      </c>
      <c r="D23" s="17">
        <v>890905211</v>
      </c>
      <c r="E23" s="201" t="s">
        <v>1775</v>
      </c>
      <c r="F23" s="17" t="s">
        <v>76</v>
      </c>
      <c r="G23" s="169">
        <v>4482324766452</v>
      </c>
      <c r="H23" s="18" t="s">
        <v>77</v>
      </c>
      <c r="I23" s="17" t="s">
        <v>78</v>
      </c>
      <c r="J23" s="17" t="s">
        <v>14</v>
      </c>
      <c r="K23" s="152" t="s">
        <v>344</v>
      </c>
      <c r="L23" s="159" t="s">
        <v>79</v>
      </c>
      <c r="M23" s="107" t="s">
        <v>80</v>
      </c>
      <c r="N23" s="226" t="s">
        <v>94</v>
      </c>
      <c r="O23" s="159" t="s">
        <v>82</v>
      </c>
      <c r="P23" s="159" t="s">
        <v>5</v>
      </c>
      <c r="Q23" s="167" t="s">
        <v>725</v>
      </c>
      <c r="R23" s="168">
        <v>2144863605</v>
      </c>
      <c r="S23" s="154">
        <v>890980136</v>
      </c>
      <c r="T23" s="159" t="s">
        <v>726</v>
      </c>
      <c r="U23" s="159" t="s">
        <v>91</v>
      </c>
      <c r="V23" s="153">
        <v>41586</v>
      </c>
      <c r="W23" s="154">
        <v>71386959</v>
      </c>
      <c r="X23" s="159" t="s">
        <v>1599</v>
      </c>
      <c r="Y23" s="159" t="s">
        <v>85</v>
      </c>
      <c r="Z23" s="159" t="s">
        <v>86</v>
      </c>
      <c r="AA23" s="159">
        <v>243</v>
      </c>
      <c r="AB23" s="159" t="s">
        <v>87</v>
      </c>
      <c r="AC23" s="168">
        <v>0</v>
      </c>
      <c r="AD23" s="159" t="s">
        <v>87</v>
      </c>
      <c r="AE23" s="153">
        <v>41586</v>
      </c>
      <c r="AF23" s="153">
        <v>41828</v>
      </c>
      <c r="AG23" s="159" t="s">
        <v>88</v>
      </c>
      <c r="AH23" s="160"/>
      <c r="AI23" s="160"/>
      <c r="AJ23" s="160"/>
      <c r="AK23" s="160"/>
      <c r="AL23" s="160"/>
      <c r="AM23" s="160"/>
      <c r="AN23" s="162"/>
      <c r="AO23" s="162"/>
      <c r="AP23" s="162"/>
      <c r="AQ23" s="162"/>
      <c r="AR23" s="162"/>
      <c r="AS23" s="162"/>
      <c r="AT23" s="162"/>
      <c r="AU23" s="163">
        <f t="shared" si="0"/>
        <v>243</v>
      </c>
      <c r="AV23" s="164">
        <f t="shared" si="1"/>
        <v>0</v>
      </c>
      <c r="AW23" s="164">
        <f t="shared" si="2"/>
        <v>243</v>
      </c>
      <c r="AX23" s="164">
        <f>+AE23-V23+1</f>
        <v>1</v>
      </c>
      <c r="AY23" s="192">
        <f t="shared" si="4"/>
        <v>2144863605</v>
      </c>
    </row>
    <row r="24" spans="1:51" s="164" customFormat="1" ht="33" customHeight="1" x14ac:dyDescent="0.2">
      <c r="A24" s="218" t="s">
        <v>222</v>
      </c>
      <c r="B24" s="218" t="s">
        <v>285</v>
      </c>
      <c r="C24" s="218" t="s">
        <v>222</v>
      </c>
      <c r="D24" s="17">
        <v>890905211</v>
      </c>
      <c r="E24" s="201" t="s">
        <v>1775</v>
      </c>
      <c r="F24" s="17" t="s">
        <v>76</v>
      </c>
      <c r="G24" s="169">
        <v>4482324766452</v>
      </c>
      <c r="H24" s="18" t="s">
        <v>77</v>
      </c>
      <c r="I24" s="17" t="s">
        <v>78</v>
      </c>
      <c r="J24" s="17" t="s">
        <v>14</v>
      </c>
      <c r="K24" s="152" t="s">
        <v>345</v>
      </c>
      <c r="L24" s="159" t="s">
        <v>92</v>
      </c>
      <c r="M24" s="159" t="s">
        <v>1</v>
      </c>
      <c r="N24" s="226" t="s">
        <v>95</v>
      </c>
      <c r="O24" s="159" t="s">
        <v>82</v>
      </c>
      <c r="P24" s="159" t="s">
        <v>83</v>
      </c>
      <c r="Q24" s="167" t="s">
        <v>727</v>
      </c>
      <c r="R24" s="168">
        <v>254086000</v>
      </c>
      <c r="S24" s="154">
        <v>890913902</v>
      </c>
      <c r="T24" s="159" t="s">
        <v>728</v>
      </c>
      <c r="U24" s="159" t="s">
        <v>91</v>
      </c>
      <c r="V24" s="153">
        <v>41599</v>
      </c>
      <c r="W24" s="154">
        <v>71615388</v>
      </c>
      <c r="X24" s="159" t="s">
        <v>1417</v>
      </c>
      <c r="Y24" s="159" t="s">
        <v>85</v>
      </c>
      <c r="Z24" s="159" t="s">
        <v>86</v>
      </c>
      <c r="AA24" s="159">
        <v>26</v>
      </c>
      <c r="AB24" s="159" t="s">
        <v>87</v>
      </c>
      <c r="AC24" s="168">
        <v>0</v>
      </c>
      <c r="AD24" s="159" t="s">
        <v>87</v>
      </c>
      <c r="AE24" s="153">
        <v>41599</v>
      </c>
      <c r="AF24" s="153">
        <v>41624</v>
      </c>
      <c r="AG24" s="159" t="s">
        <v>88</v>
      </c>
      <c r="AH24" s="160"/>
      <c r="AI24" s="160"/>
      <c r="AJ24" s="160"/>
      <c r="AK24" s="160"/>
      <c r="AL24" s="160"/>
      <c r="AM24" s="160"/>
      <c r="AN24" s="160"/>
      <c r="AO24" s="160"/>
      <c r="AP24" s="160"/>
      <c r="AQ24" s="160"/>
      <c r="AR24" s="160"/>
      <c r="AS24" s="160"/>
      <c r="AT24" s="160"/>
      <c r="AU24" s="163">
        <f t="shared" si="0"/>
        <v>26</v>
      </c>
      <c r="AV24" s="164">
        <f t="shared" si="1"/>
        <v>0</v>
      </c>
      <c r="AW24" s="164">
        <f t="shared" si="2"/>
        <v>26</v>
      </c>
      <c r="AX24" s="164">
        <f>+AE24-V24+1</f>
        <v>1</v>
      </c>
      <c r="AY24" s="192">
        <f t="shared" si="4"/>
        <v>254086000</v>
      </c>
    </row>
    <row r="25" spans="1:51" s="164" customFormat="1" ht="24" customHeight="1" x14ac:dyDescent="0.2">
      <c r="A25" s="218" t="s">
        <v>204</v>
      </c>
      <c r="B25" s="218" t="s">
        <v>289</v>
      </c>
      <c r="C25" s="218" t="s">
        <v>204</v>
      </c>
      <c r="D25" s="17">
        <v>890905211</v>
      </c>
      <c r="E25" s="201" t="s">
        <v>1775</v>
      </c>
      <c r="F25" s="17" t="s">
        <v>76</v>
      </c>
      <c r="G25" s="169">
        <v>4482324766452</v>
      </c>
      <c r="H25" s="18" t="s">
        <v>77</v>
      </c>
      <c r="I25" s="17" t="s">
        <v>78</v>
      </c>
      <c r="J25" s="17" t="s">
        <v>14</v>
      </c>
      <c r="K25" s="152" t="s">
        <v>346</v>
      </c>
      <c r="L25" s="159" t="s">
        <v>79</v>
      </c>
      <c r="M25" s="107" t="s">
        <v>80</v>
      </c>
      <c r="N25" s="226" t="s">
        <v>81</v>
      </c>
      <c r="O25" s="159" t="s">
        <v>82</v>
      </c>
      <c r="P25" s="159" t="s">
        <v>131</v>
      </c>
      <c r="Q25" s="167" t="s">
        <v>729</v>
      </c>
      <c r="R25" s="168">
        <v>7302302</v>
      </c>
      <c r="S25" s="154">
        <v>1017174578</v>
      </c>
      <c r="T25" s="159" t="s">
        <v>730</v>
      </c>
      <c r="U25" s="159" t="s">
        <v>84</v>
      </c>
      <c r="V25" s="153">
        <v>41584</v>
      </c>
      <c r="W25" s="154">
        <v>16074928</v>
      </c>
      <c r="X25" s="159" t="s">
        <v>1581</v>
      </c>
      <c r="Y25" s="159" t="s">
        <v>85</v>
      </c>
      <c r="Z25" s="159" t="s">
        <v>86</v>
      </c>
      <c r="AA25" s="159">
        <v>56</v>
      </c>
      <c r="AB25" s="159" t="s">
        <v>87</v>
      </c>
      <c r="AC25" s="168">
        <v>0</v>
      </c>
      <c r="AD25" s="159" t="s">
        <v>87</v>
      </c>
      <c r="AE25" s="153">
        <v>41584</v>
      </c>
      <c r="AF25" s="153">
        <v>41639</v>
      </c>
      <c r="AG25" s="159" t="s">
        <v>87</v>
      </c>
      <c r="AH25" s="160"/>
      <c r="AI25" s="160"/>
      <c r="AJ25" s="160"/>
      <c r="AK25" s="160"/>
      <c r="AL25" s="160"/>
      <c r="AM25" s="160"/>
      <c r="AN25" s="160"/>
      <c r="AO25" s="160"/>
      <c r="AP25" s="160"/>
      <c r="AQ25" s="160"/>
      <c r="AR25" s="160"/>
      <c r="AS25" s="160"/>
      <c r="AT25" s="160"/>
      <c r="AU25" s="163">
        <f t="shared" si="0"/>
        <v>56</v>
      </c>
      <c r="AV25" s="164">
        <f t="shared" si="1"/>
        <v>0</v>
      </c>
      <c r="AW25" s="164">
        <f t="shared" si="2"/>
        <v>56</v>
      </c>
      <c r="AY25" s="192">
        <f t="shared" si="4"/>
        <v>7302302</v>
      </c>
    </row>
    <row r="26" spans="1:51" s="164" customFormat="1" ht="24" customHeight="1" x14ac:dyDescent="0.2">
      <c r="A26" s="218" t="s">
        <v>0</v>
      </c>
      <c r="B26" s="218"/>
      <c r="C26" s="218" t="s">
        <v>0</v>
      </c>
      <c r="D26" s="17">
        <v>890905211</v>
      </c>
      <c r="E26" s="201" t="s">
        <v>1775</v>
      </c>
      <c r="F26" s="17" t="s">
        <v>76</v>
      </c>
      <c r="G26" s="169">
        <v>4482324766452</v>
      </c>
      <c r="H26" s="18" t="s">
        <v>77</v>
      </c>
      <c r="I26" s="17" t="s">
        <v>78</v>
      </c>
      <c r="J26" s="17" t="s">
        <v>14</v>
      </c>
      <c r="K26" s="152" t="s">
        <v>347</v>
      </c>
      <c r="L26" s="159" t="s">
        <v>92</v>
      </c>
      <c r="M26" s="159" t="s">
        <v>1</v>
      </c>
      <c r="N26" s="226" t="s">
        <v>90</v>
      </c>
      <c r="O26" s="159" t="s">
        <v>125</v>
      </c>
      <c r="P26" s="159" t="s">
        <v>83</v>
      </c>
      <c r="Q26" s="167" t="s">
        <v>731</v>
      </c>
      <c r="R26" s="168">
        <v>119994619</v>
      </c>
      <c r="S26" s="154">
        <v>800185306</v>
      </c>
      <c r="T26" s="159" t="s">
        <v>732</v>
      </c>
      <c r="U26" s="159" t="s">
        <v>91</v>
      </c>
      <c r="V26" s="153">
        <v>41593</v>
      </c>
      <c r="W26" s="154">
        <v>3621928</v>
      </c>
      <c r="X26" s="159" t="s">
        <v>1575</v>
      </c>
      <c r="Y26" s="159" t="s">
        <v>85</v>
      </c>
      <c r="Z26" s="159" t="s">
        <v>86</v>
      </c>
      <c r="AA26" s="159">
        <v>34</v>
      </c>
      <c r="AB26" s="159" t="s">
        <v>87</v>
      </c>
      <c r="AC26" s="168">
        <v>0</v>
      </c>
      <c r="AD26" s="159" t="s">
        <v>87</v>
      </c>
      <c r="AE26" s="153">
        <v>41606</v>
      </c>
      <c r="AF26" s="153">
        <v>41639</v>
      </c>
      <c r="AG26" s="159" t="s">
        <v>88</v>
      </c>
      <c r="AH26" s="160"/>
      <c r="AI26" s="160"/>
      <c r="AJ26" s="160"/>
      <c r="AK26" s="160"/>
      <c r="AL26" s="160"/>
      <c r="AM26" s="160"/>
      <c r="AN26" s="162"/>
      <c r="AO26" s="162"/>
      <c r="AP26" s="162"/>
      <c r="AQ26" s="161"/>
      <c r="AR26" s="161"/>
      <c r="AS26" s="161"/>
      <c r="AT26" s="161"/>
      <c r="AU26" s="163">
        <f t="shared" si="0"/>
        <v>34</v>
      </c>
      <c r="AV26" s="164">
        <f t="shared" si="1"/>
        <v>0</v>
      </c>
      <c r="AW26" s="164">
        <f t="shared" si="2"/>
        <v>34</v>
      </c>
      <c r="AX26" s="164">
        <f>+AE26-V26+1</f>
        <v>14</v>
      </c>
      <c r="AY26" s="192">
        <f t="shared" si="4"/>
        <v>119994619</v>
      </c>
    </row>
    <row r="27" spans="1:51" s="164" customFormat="1" ht="24" customHeight="1" x14ac:dyDescent="0.2">
      <c r="A27" s="218" t="s">
        <v>6</v>
      </c>
      <c r="B27" s="218" t="s">
        <v>212</v>
      </c>
      <c r="C27" s="218" t="s">
        <v>6</v>
      </c>
      <c r="D27" s="17">
        <v>890905211</v>
      </c>
      <c r="E27" s="201" t="s">
        <v>1775</v>
      </c>
      <c r="F27" s="17" t="s">
        <v>76</v>
      </c>
      <c r="G27" s="169">
        <v>4482324766452</v>
      </c>
      <c r="H27" s="18" t="s">
        <v>77</v>
      </c>
      <c r="I27" s="17" t="s">
        <v>78</v>
      </c>
      <c r="J27" s="17" t="s">
        <v>14</v>
      </c>
      <c r="K27" s="152" t="s">
        <v>348</v>
      </c>
      <c r="L27" s="159" t="s">
        <v>79</v>
      </c>
      <c r="M27" s="107" t="s">
        <v>80</v>
      </c>
      <c r="N27" s="226" t="s">
        <v>81</v>
      </c>
      <c r="O27" s="159" t="s">
        <v>82</v>
      </c>
      <c r="P27" s="159" t="s">
        <v>83</v>
      </c>
      <c r="Q27" s="167" t="s">
        <v>733</v>
      </c>
      <c r="R27" s="168">
        <v>8820000</v>
      </c>
      <c r="S27" s="154">
        <v>71698144</v>
      </c>
      <c r="T27" s="159" t="s">
        <v>734</v>
      </c>
      <c r="U27" s="159" t="s">
        <v>84</v>
      </c>
      <c r="V27" s="153">
        <v>41586</v>
      </c>
      <c r="W27" s="154">
        <v>43153236</v>
      </c>
      <c r="X27" s="159" t="s">
        <v>1419</v>
      </c>
      <c r="Y27" s="159" t="s">
        <v>85</v>
      </c>
      <c r="Z27" s="159" t="s">
        <v>86</v>
      </c>
      <c r="AA27" s="159">
        <v>54</v>
      </c>
      <c r="AB27" s="159" t="s">
        <v>87</v>
      </c>
      <c r="AC27" s="168">
        <v>0</v>
      </c>
      <c r="AD27" s="159" t="s">
        <v>87</v>
      </c>
      <c r="AE27" s="153">
        <v>41586</v>
      </c>
      <c r="AF27" s="153">
        <v>41639</v>
      </c>
      <c r="AG27" s="159" t="s">
        <v>87</v>
      </c>
      <c r="AH27" s="160"/>
      <c r="AI27" s="160"/>
      <c r="AJ27" s="160"/>
      <c r="AK27" s="160"/>
      <c r="AL27" s="160"/>
      <c r="AM27" s="160"/>
      <c r="AN27" s="162"/>
      <c r="AO27" s="162"/>
      <c r="AP27" s="162"/>
      <c r="AQ27" s="162"/>
      <c r="AR27" s="162"/>
      <c r="AS27" s="162"/>
      <c r="AT27" s="162"/>
      <c r="AU27" s="163">
        <f t="shared" si="0"/>
        <v>54</v>
      </c>
      <c r="AV27" s="164">
        <f t="shared" si="1"/>
        <v>0</v>
      </c>
      <c r="AW27" s="164">
        <f t="shared" si="2"/>
        <v>54</v>
      </c>
      <c r="AX27" s="164">
        <f>+AE27-V27+1</f>
        <v>1</v>
      </c>
      <c r="AY27" s="192">
        <f t="shared" si="4"/>
        <v>8820000</v>
      </c>
    </row>
    <row r="28" spans="1:51" s="164" customFormat="1" ht="24" customHeight="1" x14ac:dyDescent="0.2">
      <c r="A28" s="218" t="s">
        <v>209</v>
      </c>
      <c r="B28" s="218" t="s">
        <v>267</v>
      </c>
      <c r="C28" s="218" t="s">
        <v>209</v>
      </c>
      <c r="D28" s="17">
        <v>890905211</v>
      </c>
      <c r="E28" s="201" t="s">
        <v>1775</v>
      </c>
      <c r="F28" s="17" t="s">
        <v>76</v>
      </c>
      <c r="G28" s="169">
        <v>4482324766452</v>
      </c>
      <c r="H28" s="18" t="s">
        <v>77</v>
      </c>
      <c r="I28" s="17" t="s">
        <v>78</v>
      </c>
      <c r="J28" s="17" t="s">
        <v>14</v>
      </c>
      <c r="K28" s="152" t="s">
        <v>349</v>
      </c>
      <c r="L28" s="159" t="s">
        <v>97</v>
      </c>
      <c r="M28" s="159" t="s">
        <v>106</v>
      </c>
      <c r="N28" s="226" t="s">
        <v>108</v>
      </c>
      <c r="O28" s="159" t="s">
        <v>82</v>
      </c>
      <c r="P28" s="159" t="s">
        <v>102</v>
      </c>
      <c r="Q28" s="167" t="s">
        <v>735</v>
      </c>
      <c r="R28" s="168">
        <v>718664244</v>
      </c>
      <c r="S28" s="154">
        <v>900666242</v>
      </c>
      <c r="T28" s="159" t="s">
        <v>736</v>
      </c>
      <c r="U28" s="159" t="s">
        <v>91</v>
      </c>
      <c r="V28" s="153">
        <v>41585</v>
      </c>
      <c r="W28" s="154">
        <v>70093018</v>
      </c>
      <c r="X28" s="159" t="s">
        <v>1720</v>
      </c>
      <c r="Y28" s="159" t="s">
        <v>85</v>
      </c>
      <c r="Z28" s="159" t="s">
        <v>86</v>
      </c>
      <c r="AA28" s="159">
        <v>182</v>
      </c>
      <c r="AB28" s="159" t="s">
        <v>87</v>
      </c>
      <c r="AC28" s="168">
        <v>0</v>
      </c>
      <c r="AD28" s="159" t="s">
        <v>87</v>
      </c>
      <c r="AE28" s="153">
        <v>41585</v>
      </c>
      <c r="AF28" s="153">
        <v>41766</v>
      </c>
      <c r="AG28" s="159" t="s">
        <v>88</v>
      </c>
      <c r="AH28" s="160"/>
      <c r="AI28" s="160"/>
      <c r="AJ28" s="160"/>
      <c r="AK28" s="160"/>
      <c r="AL28" s="160"/>
      <c r="AM28" s="160"/>
      <c r="AN28" s="160"/>
      <c r="AO28" s="160"/>
      <c r="AP28" s="160"/>
      <c r="AQ28" s="160"/>
      <c r="AR28" s="160"/>
      <c r="AS28" s="160"/>
      <c r="AT28" s="160"/>
      <c r="AU28" s="163">
        <f t="shared" si="0"/>
        <v>182</v>
      </c>
      <c r="AV28" s="164">
        <f t="shared" si="1"/>
        <v>0</v>
      </c>
      <c r="AW28" s="164">
        <f t="shared" si="2"/>
        <v>182</v>
      </c>
      <c r="AX28" s="164">
        <f>+AE28-V28+1</f>
        <v>1</v>
      </c>
      <c r="AY28" s="192">
        <f t="shared" si="4"/>
        <v>718664244</v>
      </c>
    </row>
    <row r="29" spans="1:51" s="164" customFormat="1" ht="24" customHeight="1" x14ac:dyDescent="0.2">
      <c r="A29" s="218" t="s">
        <v>2</v>
      </c>
      <c r="B29" s="218" t="s">
        <v>290</v>
      </c>
      <c r="C29" s="218" t="s">
        <v>2</v>
      </c>
      <c r="D29" s="17">
        <v>890905211</v>
      </c>
      <c r="E29" s="201" t="s">
        <v>1775</v>
      </c>
      <c r="F29" s="17" t="s">
        <v>76</v>
      </c>
      <c r="G29" s="169">
        <v>4482324766452</v>
      </c>
      <c r="H29" s="18" t="s">
        <v>77</v>
      </c>
      <c r="I29" s="17" t="s">
        <v>78</v>
      </c>
      <c r="J29" s="17" t="s">
        <v>14</v>
      </c>
      <c r="K29" s="152" t="s">
        <v>350</v>
      </c>
      <c r="L29" s="159" t="s">
        <v>105</v>
      </c>
      <c r="M29" s="107" t="s">
        <v>80</v>
      </c>
      <c r="N29" s="226" t="s">
        <v>103</v>
      </c>
      <c r="O29" s="159" t="s">
        <v>82</v>
      </c>
      <c r="P29" s="104" t="s">
        <v>99</v>
      </c>
      <c r="Q29" s="167" t="s">
        <v>737</v>
      </c>
      <c r="R29" s="168">
        <v>581554435</v>
      </c>
      <c r="S29" s="154">
        <v>900656642</v>
      </c>
      <c r="T29" s="159" t="s">
        <v>738</v>
      </c>
      <c r="U29" s="159" t="s">
        <v>91</v>
      </c>
      <c r="V29" s="153">
        <v>41596</v>
      </c>
      <c r="W29" s="154">
        <v>71712932</v>
      </c>
      <c r="X29" s="159" t="s">
        <v>1740</v>
      </c>
      <c r="Y29" s="159" t="s">
        <v>85</v>
      </c>
      <c r="Z29" s="159" t="s">
        <v>86</v>
      </c>
      <c r="AA29" s="159">
        <v>118</v>
      </c>
      <c r="AB29" s="159" t="s">
        <v>87</v>
      </c>
      <c r="AC29" s="168">
        <v>0</v>
      </c>
      <c r="AD29" s="159" t="s">
        <v>87</v>
      </c>
      <c r="AE29" s="153">
        <v>41596</v>
      </c>
      <c r="AF29" s="153">
        <v>41713</v>
      </c>
      <c r="AG29" s="159" t="s">
        <v>88</v>
      </c>
      <c r="AH29" s="160"/>
      <c r="AI29" s="160"/>
      <c r="AJ29" s="160"/>
      <c r="AK29" s="160"/>
      <c r="AL29" s="160"/>
      <c r="AM29" s="160"/>
      <c r="AN29" s="160"/>
      <c r="AO29" s="160"/>
      <c r="AP29" s="160"/>
      <c r="AQ29" s="160"/>
      <c r="AR29" s="160"/>
      <c r="AS29" s="160"/>
      <c r="AT29" s="160"/>
      <c r="AU29" s="163">
        <f t="shared" si="0"/>
        <v>118</v>
      </c>
      <c r="AV29" s="164">
        <f t="shared" si="1"/>
        <v>0</v>
      </c>
      <c r="AW29" s="164">
        <f t="shared" si="2"/>
        <v>118</v>
      </c>
      <c r="AX29" s="164">
        <f>+AE29-V29+1</f>
        <v>1</v>
      </c>
      <c r="AY29" s="192">
        <f t="shared" si="4"/>
        <v>581554435</v>
      </c>
    </row>
    <row r="30" spans="1:51" s="164" customFormat="1" ht="24" customHeight="1" x14ac:dyDescent="0.2">
      <c r="A30" s="218" t="s">
        <v>6</v>
      </c>
      <c r="B30" s="218" t="s">
        <v>212</v>
      </c>
      <c r="C30" s="218" t="s">
        <v>6</v>
      </c>
      <c r="D30" s="17">
        <v>890905211</v>
      </c>
      <c r="E30" s="201" t="s">
        <v>1775</v>
      </c>
      <c r="F30" s="17" t="s">
        <v>76</v>
      </c>
      <c r="G30" s="169">
        <v>4482324766452</v>
      </c>
      <c r="H30" s="18" t="s">
        <v>77</v>
      </c>
      <c r="I30" s="17" t="s">
        <v>78</v>
      </c>
      <c r="J30" s="17" t="s">
        <v>14</v>
      </c>
      <c r="K30" s="152" t="s">
        <v>351</v>
      </c>
      <c r="L30" s="159" t="s">
        <v>79</v>
      </c>
      <c r="M30" s="107" t="s">
        <v>80</v>
      </c>
      <c r="N30" s="226" t="s">
        <v>90</v>
      </c>
      <c r="O30" s="159" t="s">
        <v>82</v>
      </c>
      <c r="P30" s="159" t="s">
        <v>83</v>
      </c>
      <c r="Q30" s="167" t="s">
        <v>739</v>
      </c>
      <c r="R30" s="168">
        <v>5000000</v>
      </c>
      <c r="S30" s="154">
        <v>900358490</v>
      </c>
      <c r="T30" s="159" t="s">
        <v>740</v>
      </c>
      <c r="U30" s="159" t="s">
        <v>91</v>
      </c>
      <c r="V30" s="153">
        <v>41583</v>
      </c>
      <c r="W30" s="154">
        <v>43117547</v>
      </c>
      <c r="X30" s="159" t="s">
        <v>1559</v>
      </c>
      <c r="Y30" s="159" t="s">
        <v>85</v>
      </c>
      <c r="Z30" s="159" t="s">
        <v>86</v>
      </c>
      <c r="AA30" s="159">
        <v>57</v>
      </c>
      <c r="AB30" s="159" t="s">
        <v>87</v>
      </c>
      <c r="AC30" s="168">
        <v>0</v>
      </c>
      <c r="AD30" s="159" t="s">
        <v>87</v>
      </c>
      <c r="AE30" s="153">
        <v>41583</v>
      </c>
      <c r="AF30" s="153">
        <v>41639</v>
      </c>
      <c r="AG30" s="159" t="s">
        <v>87</v>
      </c>
      <c r="AH30" s="160"/>
      <c r="AI30" s="160"/>
      <c r="AJ30" s="160"/>
      <c r="AK30" s="160"/>
      <c r="AL30" s="160"/>
      <c r="AM30" s="160"/>
      <c r="AN30" s="162"/>
      <c r="AO30" s="162"/>
      <c r="AP30" s="162"/>
      <c r="AQ30" s="162"/>
      <c r="AR30" s="162"/>
      <c r="AS30" s="162"/>
      <c r="AT30" s="162"/>
      <c r="AU30" s="163">
        <f t="shared" si="0"/>
        <v>57</v>
      </c>
      <c r="AV30" s="164">
        <f t="shared" si="1"/>
        <v>0</v>
      </c>
      <c r="AW30" s="164">
        <f t="shared" si="2"/>
        <v>57</v>
      </c>
      <c r="AX30" s="164">
        <f>+AE30-V30+1</f>
        <v>1</v>
      </c>
      <c r="AY30" s="192">
        <f t="shared" si="4"/>
        <v>5000000</v>
      </c>
    </row>
    <row r="31" spans="1:51" s="164" customFormat="1" ht="24" customHeight="1" x14ac:dyDescent="0.2">
      <c r="A31" s="218" t="s">
        <v>204</v>
      </c>
      <c r="B31" s="218" t="s">
        <v>205</v>
      </c>
      <c r="C31" s="218" t="s">
        <v>204</v>
      </c>
      <c r="D31" s="17">
        <v>890905211</v>
      </c>
      <c r="E31" s="201" t="s">
        <v>1775</v>
      </c>
      <c r="F31" s="17" t="s">
        <v>76</v>
      </c>
      <c r="G31" s="169">
        <v>4482324766452</v>
      </c>
      <c r="H31" s="18" t="s">
        <v>77</v>
      </c>
      <c r="I31" s="17" t="s">
        <v>78</v>
      </c>
      <c r="J31" s="17" t="s">
        <v>14</v>
      </c>
      <c r="K31" s="152">
        <v>4600051257</v>
      </c>
      <c r="L31" s="159" t="s">
        <v>97</v>
      </c>
      <c r="M31" s="159" t="s">
        <v>106</v>
      </c>
      <c r="N31" s="226" t="s">
        <v>108</v>
      </c>
      <c r="O31" s="159" t="s">
        <v>82</v>
      </c>
      <c r="P31" s="159" t="s">
        <v>131</v>
      </c>
      <c r="Q31" s="167" t="s">
        <v>741</v>
      </c>
      <c r="R31" s="168">
        <v>123075420</v>
      </c>
      <c r="S31" s="154">
        <v>900667619</v>
      </c>
      <c r="T31" s="159" t="s">
        <v>742</v>
      </c>
      <c r="U31" s="159" t="s">
        <v>91</v>
      </c>
      <c r="V31" s="153">
        <v>41590</v>
      </c>
      <c r="W31" s="154">
        <v>71626630</v>
      </c>
      <c r="X31" s="159" t="s">
        <v>1582</v>
      </c>
      <c r="Y31" s="159" t="s">
        <v>85</v>
      </c>
      <c r="Z31" s="159" t="s">
        <v>86</v>
      </c>
      <c r="AA31" s="159">
        <v>167</v>
      </c>
      <c r="AB31" s="159" t="s">
        <v>88</v>
      </c>
      <c r="AC31" s="168">
        <v>13195469</v>
      </c>
      <c r="AD31" s="159" t="s">
        <v>87</v>
      </c>
      <c r="AE31" s="153">
        <v>41590</v>
      </c>
      <c r="AF31" s="153">
        <v>41756</v>
      </c>
      <c r="AG31" s="159" t="s">
        <v>87</v>
      </c>
      <c r="AH31" s="160"/>
      <c r="AI31" s="160"/>
      <c r="AJ31" s="160"/>
      <c r="AK31" s="160"/>
      <c r="AL31" s="160"/>
      <c r="AM31" s="160"/>
      <c r="AN31" s="227">
        <v>41498</v>
      </c>
      <c r="AO31" s="227">
        <v>41640</v>
      </c>
      <c r="AP31" s="227">
        <v>42004</v>
      </c>
      <c r="AQ31" s="168">
        <v>57098075</v>
      </c>
      <c r="AR31" s="168">
        <v>0</v>
      </c>
      <c r="AS31" s="168">
        <v>0</v>
      </c>
      <c r="AT31" s="168">
        <v>57098075</v>
      </c>
      <c r="AU31" s="163">
        <f t="shared" si="0"/>
        <v>167</v>
      </c>
      <c r="AV31" s="164">
        <f t="shared" si="1"/>
        <v>0</v>
      </c>
      <c r="AW31" s="164">
        <f t="shared" si="2"/>
        <v>167</v>
      </c>
      <c r="AY31" s="192">
        <f t="shared" si="4"/>
        <v>136270889</v>
      </c>
    </row>
    <row r="32" spans="1:51" s="164" customFormat="1" ht="36" customHeight="1" x14ac:dyDescent="0.2">
      <c r="A32" s="241" t="s">
        <v>204</v>
      </c>
      <c r="B32" s="241" t="s">
        <v>274</v>
      </c>
      <c r="C32" s="241" t="s">
        <v>204</v>
      </c>
      <c r="D32" s="17">
        <v>890905211</v>
      </c>
      <c r="E32" s="201" t="s">
        <v>1775</v>
      </c>
      <c r="F32" s="17" t="s">
        <v>76</v>
      </c>
      <c r="G32" s="169">
        <v>4482324766452</v>
      </c>
      <c r="H32" s="18" t="s">
        <v>77</v>
      </c>
      <c r="I32" s="17" t="s">
        <v>78</v>
      </c>
      <c r="J32" s="17" t="s">
        <v>14</v>
      </c>
      <c r="K32" s="152" t="s">
        <v>352</v>
      </c>
      <c r="L32" s="159" t="s">
        <v>92</v>
      </c>
      <c r="M32" s="159" t="s">
        <v>1</v>
      </c>
      <c r="N32" s="159" t="s">
        <v>103</v>
      </c>
      <c r="O32" s="159" t="s">
        <v>82</v>
      </c>
      <c r="P32" s="159" t="s">
        <v>131</v>
      </c>
      <c r="Q32" s="167" t="s">
        <v>743</v>
      </c>
      <c r="R32" s="168">
        <v>230699650</v>
      </c>
      <c r="S32" s="154">
        <v>15435479</v>
      </c>
      <c r="T32" s="159" t="s">
        <v>744</v>
      </c>
      <c r="U32" s="159" t="s">
        <v>84</v>
      </c>
      <c r="V32" s="153">
        <v>41586</v>
      </c>
      <c r="W32" s="154">
        <v>32540795</v>
      </c>
      <c r="X32" s="159" t="s">
        <v>1420</v>
      </c>
      <c r="Y32" s="159" t="s">
        <v>85</v>
      </c>
      <c r="Z32" s="159" t="s">
        <v>86</v>
      </c>
      <c r="AA32" s="159">
        <v>243</v>
      </c>
      <c r="AB32" s="159" t="s">
        <v>88</v>
      </c>
      <c r="AC32" s="168">
        <v>69209895</v>
      </c>
      <c r="AD32" s="159" t="s">
        <v>87</v>
      </c>
      <c r="AE32" s="153">
        <v>41592</v>
      </c>
      <c r="AF32" s="153">
        <v>41834</v>
      </c>
      <c r="AG32" s="159" t="s">
        <v>87</v>
      </c>
      <c r="AH32" s="160"/>
      <c r="AI32" s="160"/>
      <c r="AJ32" s="160"/>
      <c r="AK32" s="160"/>
      <c r="AL32" s="160"/>
      <c r="AM32" s="160"/>
      <c r="AN32" s="160"/>
      <c r="AO32" s="160"/>
      <c r="AP32" s="160"/>
      <c r="AQ32" s="160"/>
      <c r="AR32" s="153"/>
      <c r="AS32" s="153"/>
      <c r="AT32" s="153"/>
      <c r="AU32" s="163">
        <f t="shared" si="0"/>
        <v>243</v>
      </c>
      <c r="AV32" s="164">
        <f t="shared" si="1"/>
        <v>0</v>
      </c>
      <c r="AW32" s="164">
        <f t="shared" si="2"/>
        <v>243</v>
      </c>
      <c r="AY32" s="192">
        <f t="shared" si="4"/>
        <v>299909545</v>
      </c>
    </row>
    <row r="33" spans="1:51" s="164" customFormat="1" ht="24" customHeight="1" x14ac:dyDescent="0.2">
      <c r="A33" s="241" t="s">
        <v>6</v>
      </c>
      <c r="B33" s="241" t="s">
        <v>213</v>
      </c>
      <c r="C33" s="241" t="s">
        <v>6</v>
      </c>
      <c r="D33" s="17">
        <v>890905211</v>
      </c>
      <c r="E33" s="201" t="s">
        <v>1775</v>
      </c>
      <c r="F33" s="17" t="s">
        <v>76</v>
      </c>
      <c r="G33" s="169">
        <v>4482324766452</v>
      </c>
      <c r="H33" s="18" t="s">
        <v>77</v>
      </c>
      <c r="I33" s="17" t="s">
        <v>78</v>
      </c>
      <c r="J33" s="17" t="s">
        <v>14</v>
      </c>
      <c r="K33" s="152" t="s">
        <v>353</v>
      </c>
      <c r="L33" s="159" t="s">
        <v>79</v>
      </c>
      <c r="M33" s="107" t="s">
        <v>80</v>
      </c>
      <c r="N33" s="159" t="s">
        <v>90</v>
      </c>
      <c r="O33" s="159" t="s">
        <v>82</v>
      </c>
      <c r="P33" s="159" t="s">
        <v>83</v>
      </c>
      <c r="Q33" s="167" t="s">
        <v>745</v>
      </c>
      <c r="R33" s="168">
        <v>101111867</v>
      </c>
      <c r="S33" s="154">
        <v>900438133</v>
      </c>
      <c r="T33" s="159" t="s">
        <v>746</v>
      </c>
      <c r="U33" s="159" t="s">
        <v>91</v>
      </c>
      <c r="V33" s="153">
        <v>41604</v>
      </c>
      <c r="W33" s="154">
        <v>1017134864</v>
      </c>
      <c r="X33" s="159" t="s">
        <v>1421</v>
      </c>
      <c r="Y33" s="159" t="s">
        <v>85</v>
      </c>
      <c r="Z33" s="159" t="s">
        <v>86</v>
      </c>
      <c r="AA33" s="159">
        <v>36</v>
      </c>
      <c r="AB33" s="159" t="s">
        <v>87</v>
      </c>
      <c r="AC33" s="168">
        <v>0</v>
      </c>
      <c r="AD33" s="159" t="s">
        <v>87</v>
      </c>
      <c r="AE33" s="153">
        <v>41604</v>
      </c>
      <c r="AF33" s="153">
        <v>41639</v>
      </c>
      <c r="AG33" s="159" t="s">
        <v>87</v>
      </c>
      <c r="AH33" s="160"/>
      <c r="AI33" s="160"/>
      <c r="AJ33" s="160"/>
      <c r="AK33" s="160"/>
      <c r="AL33" s="160"/>
      <c r="AM33" s="160"/>
      <c r="AN33" s="162"/>
      <c r="AO33" s="162"/>
      <c r="AP33" s="162"/>
      <c r="AQ33" s="162"/>
      <c r="AR33" s="193"/>
      <c r="AS33" s="193"/>
      <c r="AT33" s="193"/>
      <c r="AU33" s="163">
        <f t="shared" si="0"/>
        <v>36</v>
      </c>
      <c r="AV33" s="164">
        <f t="shared" si="1"/>
        <v>0</v>
      </c>
      <c r="AW33" s="164">
        <f t="shared" si="2"/>
        <v>36</v>
      </c>
      <c r="AX33" s="164">
        <f>+AE33-V33+1</f>
        <v>1</v>
      </c>
      <c r="AY33" s="192">
        <f t="shared" si="4"/>
        <v>101111867</v>
      </c>
    </row>
    <row r="34" spans="1:51" s="164" customFormat="1" ht="24" customHeight="1" x14ac:dyDescent="0.2">
      <c r="A34" s="241" t="s">
        <v>6</v>
      </c>
      <c r="B34" s="241" t="s">
        <v>212</v>
      </c>
      <c r="C34" s="241" t="s">
        <v>6</v>
      </c>
      <c r="D34" s="17">
        <v>890905211</v>
      </c>
      <c r="E34" s="201" t="s">
        <v>1775</v>
      </c>
      <c r="F34" s="17" t="s">
        <v>76</v>
      </c>
      <c r="G34" s="169">
        <v>4482324766452</v>
      </c>
      <c r="H34" s="18" t="s">
        <v>77</v>
      </c>
      <c r="I34" s="17" t="s">
        <v>78</v>
      </c>
      <c r="J34" s="17" t="s">
        <v>14</v>
      </c>
      <c r="K34" s="152" t="s">
        <v>354</v>
      </c>
      <c r="L34" s="159" t="s">
        <v>79</v>
      </c>
      <c r="M34" s="107" t="s">
        <v>80</v>
      </c>
      <c r="N34" s="159" t="s">
        <v>90</v>
      </c>
      <c r="O34" s="159" t="s">
        <v>82</v>
      </c>
      <c r="P34" s="159" t="s">
        <v>83</v>
      </c>
      <c r="Q34" s="167" t="s">
        <v>747</v>
      </c>
      <c r="R34" s="168">
        <v>8500000</v>
      </c>
      <c r="S34" s="154">
        <v>71784935</v>
      </c>
      <c r="T34" s="159" t="s">
        <v>748</v>
      </c>
      <c r="U34" s="159" t="s">
        <v>84</v>
      </c>
      <c r="V34" s="153">
        <v>41598</v>
      </c>
      <c r="W34" s="154">
        <v>43117547</v>
      </c>
      <c r="X34" s="159" t="s">
        <v>1559</v>
      </c>
      <c r="Y34" s="159" t="s">
        <v>85</v>
      </c>
      <c r="Z34" s="159" t="s">
        <v>86</v>
      </c>
      <c r="AA34" s="159">
        <v>42</v>
      </c>
      <c r="AB34" s="159" t="s">
        <v>87</v>
      </c>
      <c r="AC34" s="168">
        <v>0</v>
      </c>
      <c r="AD34" s="159" t="s">
        <v>87</v>
      </c>
      <c r="AE34" s="153">
        <v>41598</v>
      </c>
      <c r="AF34" s="153">
        <v>41639</v>
      </c>
      <c r="AG34" s="159" t="s">
        <v>87</v>
      </c>
      <c r="AH34" s="160"/>
      <c r="AI34" s="160"/>
      <c r="AJ34" s="160"/>
      <c r="AK34" s="160"/>
      <c r="AL34" s="160"/>
      <c r="AM34" s="160"/>
      <c r="AN34" s="162"/>
      <c r="AO34" s="162"/>
      <c r="AP34" s="162"/>
      <c r="AQ34" s="162"/>
      <c r="AR34" s="193"/>
      <c r="AS34" s="193"/>
      <c r="AT34" s="193"/>
      <c r="AU34" s="163">
        <f t="shared" si="0"/>
        <v>42</v>
      </c>
      <c r="AV34" s="164">
        <f t="shared" si="1"/>
        <v>0</v>
      </c>
      <c r="AW34" s="164">
        <f t="shared" si="2"/>
        <v>42</v>
      </c>
      <c r="AX34" s="164">
        <f>+AE34-V34+1</f>
        <v>1</v>
      </c>
      <c r="AY34" s="192">
        <f t="shared" si="4"/>
        <v>8500000</v>
      </c>
    </row>
    <row r="35" spans="1:51" s="164" customFormat="1" ht="33.75" customHeight="1" x14ac:dyDescent="0.2">
      <c r="A35" s="241" t="s">
        <v>6</v>
      </c>
      <c r="B35" s="241" t="s">
        <v>291</v>
      </c>
      <c r="C35" s="241" t="s">
        <v>6</v>
      </c>
      <c r="D35" s="17">
        <v>890905211</v>
      </c>
      <c r="E35" s="201" t="s">
        <v>1775</v>
      </c>
      <c r="F35" s="17" t="s">
        <v>76</v>
      </c>
      <c r="G35" s="169">
        <v>4482324766452</v>
      </c>
      <c r="H35" s="18" t="s">
        <v>77</v>
      </c>
      <c r="I35" s="17" t="s">
        <v>78</v>
      </c>
      <c r="J35" s="17" t="s">
        <v>14</v>
      </c>
      <c r="K35" s="152" t="s">
        <v>355</v>
      </c>
      <c r="L35" s="159" t="s">
        <v>89</v>
      </c>
      <c r="M35" s="107" t="s">
        <v>80</v>
      </c>
      <c r="N35" s="159" t="s">
        <v>90</v>
      </c>
      <c r="O35" s="159" t="s">
        <v>82</v>
      </c>
      <c r="P35" s="159" t="s">
        <v>83</v>
      </c>
      <c r="Q35" s="167" t="s">
        <v>749</v>
      </c>
      <c r="R35" s="168">
        <v>45334812</v>
      </c>
      <c r="S35" s="154">
        <v>811037172</v>
      </c>
      <c r="T35" s="159" t="s">
        <v>750</v>
      </c>
      <c r="U35" s="159" t="s">
        <v>91</v>
      </c>
      <c r="V35" s="153">
        <v>41600</v>
      </c>
      <c r="W35" s="154">
        <v>43250898</v>
      </c>
      <c r="X35" s="159" t="s">
        <v>1560</v>
      </c>
      <c r="Y35" s="159" t="s">
        <v>85</v>
      </c>
      <c r="Z35" s="159" t="s">
        <v>86</v>
      </c>
      <c r="AA35" s="159">
        <v>40</v>
      </c>
      <c r="AB35" s="159" t="s">
        <v>87</v>
      </c>
      <c r="AC35" s="168">
        <v>0</v>
      </c>
      <c r="AD35" s="159" t="s">
        <v>87</v>
      </c>
      <c r="AE35" s="153">
        <v>41600</v>
      </c>
      <c r="AF35" s="153">
        <v>41639</v>
      </c>
      <c r="AG35" s="159" t="s">
        <v>87</v>
      </c>
      <c r="AH35" s="160"/>
      <c r="AI35" s="160"/>
      <c r="AJ35" s="160"/>
      <c r="AK35" s="160"/>
      <c r="AL35" s="160"/>
      <c r="AM35" s="160"/>
      <c r="AN35" s="160"/>
      <c r="AO35" s="162"/>
      <c r="AP35" s="162"/>
      <c r="AQ35" s="162"/>
      <c r="AR35" s="193"/>
      <c r="AS35" s="193"/>
      <c r="AT35" s="193"/>
      <c r="AU35" s="163">
        <f t="shared" si="0"/>
        <v>40</v>
      </c>
      <c r="AV35" s="164">
        <f t="shared" si="1"/>
        <v>0</v>
      </c>
      <c r="AW35" s="164">
        <f t="shared" si="2"/>
        <v>40</v>
      </c>
      <c r="AX35" s="164">
        <f>+AE35-V35+1</f>
        <v>1</v>
      </c>
      <c r="AY35" s="192">
        <f t="shared" si="4"/>
        <v>45334812</v>
      </c>
    </row>
    <row r="36" spans="1:51" s="164" customFormat="1" ht="34.5" customHeight="1" x14ac:dyDescent="0.2">
      <c r="A36" s="241" t="s">
        <v>204</v>
      </c>
      <c r="B36" s="241" t="s">
        <v>284</v>
      </c>
      <c r="C36" s="241" t="s">
        <v>204</v>
      </c>
      <c r="D36" s="17">
        <v>890905211</v>
      </c>
      <c r="E36" s="201" t="s">
        <v>1775</v>
      </c>
      <c r="F36" s="17" t="s">
        <v>76</v>
      </c>
      <c r="G36" s="169">
        <v>4482324766452</v>
      </c>
      <c r="H36" s="18" t="s">
        <v>77</v>
      </c>
      <c r="I36" s="17" t="s">
        <v>78</v>
      </c>
      <c r="J36" s="17" t="s">
        <v>14</v>
      </c>
      <c r="K36" s="152" t="s">
        <v>356</v>
      </c>
      <c r="L36" s="159" t="s">
        <v>92</v>
      </c>
      <c r="M36" s="159" t="s">
        <v>1</v>
      </c>
      <c r="N36" s="159" t="s">
        <v>103</v>
      </c>
      <c r="O36" s="159" t="s">
        <v>82</v>
      </c>
      <c r="P36" s="159" t="s">
        <v>131</v>
      </c>
      <c r="Q36" s="167" t="s">
        <v>751</v>
      </c>
      <c r="R36" s="168">
        <v>204537766</v>
      </c>
      <c r="S36" s="154">
        <v>811020969</v>
      </c>
      <c r="T36" s="159" t="s">
        <v>752</v>
      </c>
      <c r="U36" s="159" t="s">
        <v>91</v>
      </c>
      <c r="V36" s="153">
        <v>41590</v>
      </c>
      <c r="W36" s="154">
        <v>32540795</v>
      </c>
      <c r="X36" s="159" t="s">
        <v>1420</v>
      </c>
      <c r="Y36" s="159" t="s">
        <v>85</v>
      </c>
      <c r="Z36" s="159" t="s">
        <v>86</v>
      </c>
      <c r="AA36" s="159">
        <v>169</v>
      </c>
      <c r="AB36" s="159" t="s">
        <v>88</v>
      </c>
      <c r="AC36" s="168">
        <v>61361330</v>
      </c>
      <c r="AD36" s="159" t="s">
        <v>87</v>
      </c>
      <c r="AE36" s="153">
        <v>41590</v>
      </c>
      <c r="AF36" s="153">
        <v>41758</v>
      </c>
      <c r="AG36" s="159" t="s">
        <v>87</v>
      </c>
      <c r="AH36" s="160"/>
      <c r="AI36" s="160"/>
      <c r="AJ36" s="160"/>
      <c r="AK36" s="160"/>
      <c r="AL36" s="160"/>
      <c r="AM36" s="160"/>
      <c r="AN36" s="160"/>
      <c r="AO36" s="160"/>
      <c r="AP36" s="160"/>
      <c r="AQ36" s="160"/>
      <c r="AR36" s="153"/>
      <c r="AS36" s="153"/>
      <c r="AT36" s="153"/>
      <c r="AU36" s="163">
        <f t="shared" si="0"/>
        <v>169</v>
      </c>
      <c r="AV36" s="164">
        <f t="shared" si="1"/>
        <v>0</v>
      </c>
      <c r="AW36" s="164">
        <f t="shared" si="2"/>
        <v>169</v>
      </c>
      <c r="AY36" s="192">
        <f t="shared" si="4"/>
        <v>265899096</v>
      </c>
    </row>
    <row r="37" spans="1:51" s="164" customFormat="1" ht="29.25" customHeight="1" x14ac:dyDescent="0.2">
      <c r="A37" s="241" t="s">
        <v>7</v>
      </c>
      <c r="B37" s="241" t="s">
        <v>201</v>
      </c>
      <c r="C37" s="241" t="s">
        <v>7</v>
      </c>
      <c r="D37" s="17">
        <v>890905211</v>
      </c>
      <c r="E37" s="201" t="s">
        <v>1775</v>
      </c>
      <c r="F37" s="17" t="s">
        <v>76</v>
      </c>
      <c r="G37" s="169">
        <v>4482324766452</v>
      </c>
      <c r="H37" s="18" t="s">
        <v>77</v>
      </c>
      <c r="I37" s="17" t="s">
        <v>78</v>
      </c>
      <c r="J37" s="17" t="s">
        <v>14</v>
      </c>
      <c r="K37" s="152" t="s">
        <v>357</v>
      </c>
      <c r="L37" s="159" t="s">
        <v>79</v>
      </c>
      <c r="M37" s="107" t="s">
        <v>80</v>
      </c>
      <c r="N37" s="159" t="s">
        <v>162</v>
      </c>
      <c r="O37" s="159" t="s">
        <v>82</v>
      </c>
      <c r="P37" s="159" t="s">
        <v>83</v>
      </c>
      <c r="Q37" s="167" t="s">
        <v>753</v>
      </c>
      <c r="R37" s="168">
        <v>3230081</v>
      </c>
      <c r="S37" s="154">
        <v>43971315</v>
      </c>
      <c r="T37" s="159" t="s">
        <v>754</v>
      </c>
      <c r="U37" s="159" t="s">
        <v>84</v>
      </c>
      <c r="V37" s="153">
        <v>41597</v>
      </c>
      <c r="W37" s="154">
        <v>66682194</v>
      </c>
      <c r="X37" s="159" t="s">
        <v>1422</v>
      </c>
      <c r="Y37" s="159" t="s">
        <v>85</v>
      </c>
      <c r="Z37" s="159" t="s">
        <v>86</v>
      </c>
      <c r="AA37" s="159">
        <v>43</v>
      </c>
      <c r="AB37" s="159" t="s">
        <v>87</v>
      </c>
      <c r="AC37" s="168">
        <v>0</v>
      </c>
      <c r="AD37" s="159" t="s">
        <v>87</v>
      </c>
      <c r="AE37" s="153">
        <v>41597</v>
      </c>
      <c r="AF37" s="153">
        <v>41639</v>
      </c>
      <c r="AG37" s="159" t="s">
        <v>88</v>
      </c>
      <c r="AH37" s="160"/>
      <c r="AI37" s="160"/>
      <c r="AJ37" s="160"/>
      <c r="AK37" s="160"/>
      <c r="AL37" s="160"/>
      <c r="AM37" s="160"/>
      <c r="AN37" s="160"/>
      <c r="AO37" s="160"/>
      <c r="AP37" s="160"/>
      <c r="AQ37" s="160"/>
      <c r="AR37" s="153"/>
      <c r="AS37" s="153"/>
      <c r="AT37" s="153"/>
      <c r="AU37" s="163">
        <f t="shared" si="0"/>
        <v>43</v>
      </c>
      <c r="AV37" s="164">
        <f t="shared" si="1"/>
        <v>0</v>
      </c>
      <c r="AW37" s="164">
        <f t="shared" si="2"/>
        <v>43</v>
      </c>
      <c r="AX37" s="164">
        <f>+AE37-V37+1</f>
        <v>1</v>
      </c>
      <c r="AY37" s="192">
        <f t="shared" si="4"/>
        <v>3230081</v>
      </c>
    </row>
    <row r="38" spans="1:51" s="164" customFormat="1" ht="30.75" customHeight="1" x14ac:dyDescent="0.2">
      <c r="A38" s="241" t="s">
        <v>7</v>
      </c>
      <c r="B38" s="241" t="s">
        <v>201</v>
      </c>
      <c r="C38" s="241" t="s">
        <v>7</v>
      </c>
      <c r="D38" s="17">
        <v>890905211</v>
      </c>
      <c r="E38" s="201" t="s">
        <v>1775</v>
      </c>
      <c r="F38" s="17" t="s">
        <v>76</v>
      </c>
      <c r="G38" s="169">
        <v>4482324766452</v>
      </c>
      <c r="H38" s="18" t="s">
        <v>77</v>
      </c>
      <c r="I38" s="17" t="s">
        <v>78</v>
      </c>
      <c r="J38" s="17" t="s">
        <v>14</v>
      </c>
      <c r="K38" s="152" t="s">
        <v>358</v>
      </c>
      <c r="L38" s="159" t="s">
        <v>79</v>
      </c>
      <c r="M38" s="107" t="s">
        <v>80</v>
      </c>
      <c r="N38" s="159" t="s">
        <v>162</v>
      </c>
      <c r="O38" s="159" t="s">
        <v>82</v>
      </c>
      <c r="P38" s="159" t="s">
        <v>83</v>
      </c>
      <c r="Q38" s="167" t="s">
        <v>753</v>
      </c>
      <c r="R38" s="168">
        <v>3230081</v>
      </c>
      <c r="S38" s="154">
        <v>71790558</v>
      </c>
      <c r="T38" s="159" t="s">
        <v>755</v>
      </c>
      <c r="U38" s="159" t="s">
        <v>84</v>
      </c>
      <c r="V38" s="153">
        <v>41597</v>
      </c>
      <c r="W38" s="154">
        <v>66682194</v>
      </c>
      <c r="X38" s="159" t="s">
        <v>1422</v>
      </c>
      <c r="Y38" s="159" t="s">
        <v>85</v>
      </c>
      <c r="Z38" s="159" t="s">
        <v>86</v>
      </c>
      <c r="AA38" s="159">
        <v>43</v>
      </c>
      <c r="AB38" s="159" t="s">
        <v>87</v>
      </c>
      <c r="AC38" s="168">
        <v>0</v>
      </c>
      <c r="AD38" s="159" t="s">
        <v>87</v>
      </c>
      <c r="AE38" s="153">
        <v>41597</v>
      </c>
      <c r="AF38" s="153">
        <v>41639</v>
      </c>
      <c r="AG38" s="159" t="s">
        <v>88</v>
      </c>
      <c r="AH38" s="160"/>
      <c r="AI38" s="160"/>
      <c r="AJ38" s="160"/>
      <c r="AK38" s="160"/>
      <c r="AL38" s="160"/>
      <c r="AM38" s="160"/>
      <c r="AN38" s="160"/>
      <c r="AO38" s="160"/>
      <c r="AP38" s="160"/>
      <c r="AQ38" s="160"/>
      <c r="AR38" s="153"/>
      <c r="AS38" s="153"/>
      <c r="AT38" s="153"/>
      <c r="AU38" s="163">
        <f t="shared" si="0"/>
        <v>43</v>
      </c>
      <c r="AV38" s="164">
        <f t="shared" si="1"/>
        <v>0</v>
      </c>
      <c r="AW38" s="164">
        <f t="shared" si="2"/>
        <v>43</v>
      </c>
      <c r="AX38" s="164">
        <f>+AE38-V38+1</f>
        <v>1</v>
      </c>
      <c r="AY38" s="192">
        <f t="shared" si="4"/>
        <v>3230081</v>
      </c>
    </row>
    <row r="39" spans="1:51" s="164" customFormat="1" ht="35.25" customHeight="1" x14ac:dyDescent="0.2">
      <c r="A39" s="241" t="s">
        <v>204</v>
      </c>
      <c r="B39" s="241" t="s">
        <v>274</v>
      </c>
      <c r="C39" s="241" t="s">
        <v>204</v>
      </c>
      <c r="D39" s="17">
        <v>890905211</v>
      </c>
      <c r="E39" s="201" t="s">
        <v>1775</v>
      </c>
      <c r="F39" s="17" t="s">
        <v>76</v>
      </c>
      <c r="G39" s="169">
        <v>4482324766452</v>
      </c>
      <c r="H39" s="18" t="s">
        <v>77</v>
      </c>
      <c r="I39" s="17" t="s">
        <v>78</v>
      </c>
      <c r="J39" s="17" t="s">
        <v>14</v>
      </c>
      <c r="K39" s="152" t="s">
        <v>359</v>
      </c>
      <c r="L39" s="159" t="s">
        <v>92</v>
      </c>
      <c r="M39" s="159" t="s">
        <v>1</v>
      </c>
      <c r="N39" s="159" t="s">
        <v>103</v>
      </c>
      <c r="O39" s="159" t="s">
        <v>82</v>
      </c>
      <c r="P39" s="159" t="s">
        <v>131</v>
      </c>
      <c r="Q39" s="167" t="s">
        <v>756</v>
      </c>
      <c r="R39" s="168">
        <v>215996288</v>
      </c>
      <c r="S39" s="154">
        <v>71631346</v>
      </c>
      <c r="T39" s="159" t="s">
        <v>757</v>
      </c>
      <c r="U39" s="159" t="s">
        <v>84</v>
      </c>
      <c r="V39" s="153">
        <v>41611</v>
      </c>
      <c r="W39" s="154">
        <v>70129918</v>
      </c>
      <c r="X39" s="159" t="s">
        <v>1432</v>
      </c>
      <c r="Y39" s="159" t="s">
        <v>85</v>
      </c>
      <c r="Z39" s="159" t="s">
        <v>86</v>
      </c>
      <c r="AA39" s="159">
        <v>63</v>
      </c>
      <c r="AB39" s="159" t="s">
        <v>88</v>
      </c>
      <c r="AC39" s="168">
        <v>6478886</v>
      </c>
      <c r="AD39" s="159" t="s">
        <v>87</v>
      </c>
      <c r="AE39" s="153">
        <v>41611</v>
      </c>
      <c r="AF39" s="153">
        <v>41673</v>
      </c>
      <c r="AG39" s="159" t="s">
        <v>87</v>
      </c>
      <c r="AH39" s="160"/>
      <c r="AI39" s="160"/>
      <c r="AJ39" s="160"/>
      <c r="AK39" s="160"/>
      <c r="AL39" s="160"/>
      <c r="AM39" s="160"/>
      <c r="AN39" s="160"/>
      <c r="AO39" s="160"/>
      <c r="AP39" s="160"/>
      <c r="AQ39" s="160"/>
      <c r="AR39" s="153"/>
      <c r="AS39" s="153"/>
      <c r="AT39" s="153"/>
      <c r="AU39" s="163">
        <f t="shared" si="0"/>
        <v>63</v>
      </c>
      <c r="AV39" s="164">
        <f t="shared" si="1"/>
        <v>0</v>
      </c>
      <c r="AW39" s="164">
        <f t="shared" si="2"/>
        <v>63</v>
      </c>
      <c r="AY39" s="192">
        <f t="shared" si="4"/>
        <v>222475174</v>
      </c>
    </row>
    <row r="40" spans="1:51" s="164" customFormat="1" ht="24" customHeight="1" x14ac:dyDescent="0.2">
      <c r="A40" s="241" t="s">
        <v>3</v>
      </c>
      <c r="B40" s="241" t="s">
        <v>280</v>
      </c>
      <c r="C40" s="241" t="s">
        <v>3</v>
      </c>
      <c r="D40" s="17">
        <v>890905211</v>
      </c>
      <c r="E40" s="201" t="s">
        <v>1775</v>
      </c>
      <c r="F40" s="17" t="s">
        <v>76</v>
      </c>
      <c r="G40" s="169">
        <v>4482324766452</v>
      </c>
      <c r="H40" s="18" t="s">
        <v>77</v>
      </c>
      <c r="I40" s="17" t="s">
        <v>78</v>
      </c>
      <c r="J40" s="17" t="s">
        <v>14</v>
      </c>
      <c r="K40" s="152" t="s">
        <v>360</v>
      </c>
      <c r="L40" s="159" t="s">
        <v>79</v>
      </c>
      <c r="M40" s="107" t="s">
        <v>80</v>
      </c>
      <c r="N40" s="159" t="s">
        <v>81</v>
      </c>
      <c r="O40" s="159" t="s">
        <v>82</v>
      </c>
      <c r="P40" s="159" t="s">
        <v>96</v>
      </c>
      <c r="Q40" s="167" t="s">
        <v>699</v>
      </c>
      <c r="R40" s="168">
        <v>8286424</v>
      </c>
      <c r="S40" s="154">
        <v>43815526</v>
      </c>
      <c r="T40" s="159" t="s">
        <v>758</v>
      </c>
      <c r="U40" s="159" t="s">
        <v>84</v>
      </c>
      <c r="V40" s="153">
        <v>41591</v>
      </c>
      <c r="W40" s="154">
        <v>21758910</v>
      </c>
      <c r="X40" s="159" t="s">
        <v>1414</v>
      </c>
      <c r="Y40" s="159" t="s">
        <v>85</v>
      </c>
      <c r="Z40" s="159" t="s">
        <v>86</v>
      </c>
      <c r="AA40" s="159">
        <v>49</v>
      </c>
      <c r="AB40" s="159" t="s">
        <v>87</v>
      </c>
      <c r="AC40" s="168">
        <v>0</v>
      </c>
      <c r="AD40" s="159" t="s">
        <v>87</v>
      </c>
      <c r="AE40" s="153">
        <v>41591</v>
      </c>
      <c r="AF40" s="153">
        <v>41639</v>
      </c>
      <c r="AG40" s="159" t="s">
        <v>88</v>
      </c>
      <c r="AH40" s="160"/>
      <c r="AI40" s="160"/>
      <c r="AJ40" s="160"/>
      <c r="AK40" s="160"/>
      <c r="AL40" s="160"/>
      <c r="AM40" s="160"/>
      <c r="AN40" s="160"/>
      <c r="AO40" s="160"/>
      <c r="AP40" s="160"/>
      <c r="AQ40" s="160"/>
      <c r="AR40" s="153"/>
      <c r="AS40" s="153"/>
      <c r="AT40" s="153"/>
      <c r="AU40" s="163">
        <f t="shared" si="0"/>
        <v>49</v>
      </c>
      <c r="AV40" s="164">
        <f t="shared" si="1"/>
        <v>0</v>
      </c>
      <c r="AW40" s="164">
        <f t="shared" si="2"/>
        <v>49</v>
      </c>
      <c r="AX40" s="164">
        <f t="shared" ref="AX40:AX53" si="5">+AE40-V40+1</f>
        <v>1</v>
      </c>
      <c r="AY40" s="192">
        <f t="shared" si="4"/>
        <v>8286424</v>
      </c>
    </row>
    <row r="41" spans="1:51" s="164" customFormat="1" ht="24" customHeight="1" x14ac:dyDescent="0.2">
      <c r="A41" s="241" t="s">
        <v>3</v>
      </c>
      <c r="B41" s="241" t="s">
        <v>199</v>
      </c>
      <c r="C41" s="241" t="s">
        <v>3</v>
      </c>
      <c r="D41" s="17">
        <v>890905211</v>
      </c>
      <c r="E41" s="201" t="s">
        <v>1775</v>
      </c>
      <c r="F41" s="17" t="s">
        <v>76</v>
      </c>
      <c r="G41" s="169">
        <v>4482324766452</v>
      </c>
      <c r="H41" s="18" t="s">
        <v>77</v>
      </c>
      <c r="I41" s="17" t="s">
        <v>78</v>
      </c>
      <c r="J41" s="17" t="s">
        <v>14</v>
      </c>
      <c r="K41" s="152" t="s">
        <v>361</v>
      </c>
      <c r="L41" s="159" t="s">
        <v>79</v>
      </c>
      <c r="M41" s="107" t="s">
        <v>80</v>
      </c>
      <c r="N41" s="159" t="s">
        <v>81</v>
      </c>
      <c r="O41" s="159" t="s">
        <v>82</v>
      </c>
      <c r="P41" s="159" t="s">
        <v>96</v>
      </c>
      <c r="Q41" s="167" t="s">
        <v>759</v>
      </c>
      <c r="R41" s="168">
        <v>8062468</v>
      </c>
      <c r="S41" s="154">
        <v>42969856</v>
      </c>
      <c r="T41" s="159" t="s">
        <v>760</v>
      </c>
      <c r="U41" s="159" t="s">
        <v>84</v>
      </c>
      <c r="V41" s="153">
        <v>41590</v>
      </c>
      <c r="W41" s="154">
        <v>71611813</v>
      </c>
      <c r="X41" s="159" t="s">
        <v>1413</v>
      </c>
      <c r="Y41" s="159" t="s">
        <v>85</v>
      </c>
      <c r="Z41" s="159" t="s">
        <v>86</v>
      </c>
      <c r="AA41" s="159">
        <v>50</v>
      </c>
      <c r="AB41" s="159" t="s">
        <v>87</v>
      </c>
      <c r="AC41" s="168">
        <v>0</v>
      </c>
      <c r="AD41" s="159" t="s">
        <v>87</v>
      </c>
      <c r="AE41" s="153">
        <v>41590</v>
      </c>
      <c r="AF41" s="153">
        <v>41639</v>
      </c>
      <c r="AG41" s="159" t="s">
        <v>88</v>
      </c>
      <c r="AH41" s="160"/>
      <c r="AI41" s="160"/>
      <c r="AJ41" s="160"/>
      <c r="AK41" s="160"/>
      <c r="AL41" s="160"/>
      <c r="AM41" s="160"/>
      <c r="AN41" s="160"/>
      <c r="AO41" s="160"/>
      <c r="AP41" s="160"/>
      <c r="AQ41" s="160"/>
      <c r="AR41" s="153"/>
      <c r="AS41" s="153"/>
      <c r="AT41" s="153"/>
      <c r="AU41" s="163">
        <f t="shared" si="0"/>
        <v>50</v>
      </c>
      <c r="AV41" s="164">
        <f t="shared" si="1"/>
        <v>0</v>
      </c>
      <c r="AW41" s="164">
        <f t="shared" si="2"/>
        <v>50</v>
      </c>
      <c r="AX41" s="164">
        <f t="shared" si="5"/>
        <v>1</v>
      </c>
      <c r="AY41" s="192">
        <f t="shared" si="4"/>
        <v>8062468</v>
      </c>
    </row>
    <row r="42" spans="1:51" s="164" customFormat="1" ht="24" customHeight="1" x14ac:dyDescent="0.2">
      <c r="A42" s="241" t="s">
        <v>4</v>
      </c>
      <c r="B42" s="241" t="s">
        <v>231</v>
      </c>
      <c r="C42" s="241" t="s">
        <v>4</v>
      </c>
      <c r="D42" s="17">
        <v>890905211</v>
      </c>
      <c r="E42" s="201" t="s">
        <v>1775</v>
      </c>
      <c r="F42" s="17" t="s">
        <v>76</v>
      </c>
      <c r="G42" s="169">
        <v>4482324766452</v>
      </c>
      <c r="H42" s="18" t="s">
        <v>77</v>
      </c>
      <c r="I42" s="17" t="s">
        <v>78</v>
      </c>
      <c r="J42" s="17" t="s">
        <v>14</v>
      </c>
      <c r="K42" s="152" t="s">
        <v>362</v>
      </c>
      <c r="L42" s="159" t="s">
        <v>79</v>
      </c>
      <c r="M42" s="107" t="s">
        <v>80</v>
      </c>
      <c r="N42" s="159" t="s">
        <v>107</v>
      </c>
      <c r="O42" s="159" t="s">
        <v>82</v>
      </c>
      <c r="P42" s="159" t="s">
        <v>5</v>
      </c>
      <c r="Q42" s="167" t="s">
        <v>761</v>
      </c>
      <c r="R42" s="168">
        <v>1218727829</v>
      </c>
      <c r="S42" s="154">
        <v>890980756</v>
      </c>
      <c r="T42" s="159" t="s">
        <v>762</v>
      </c>
      <c r="U42" s="159" t="s">
        <v>91</v>
      </c>
      <c r="V42" s="153">
        <v>41584</v>
      </c>
      <c r="W42" s="154">
        <v>79267810</v>
      </c>
      <c r="X42" s="159" t="s">
        <v>1600</v>
      </c>
      <c r="Y42" s="159" t="s">
        <v>85</v>
      </c>
      <c r="Z42" s="159" t="s">
        <v>86</v>
      </c>
      <c r="AA42" s="159">
        <v>152</v>
      </c>
      <c r="AB42" s="159" t="s">
        <v>87</v>
      </c>
      <c r="AC42" s="168">
        <v>0</v>
      </c>
      <c r="AD42" s="159" t="s">
        <v>87</v>
      </c>
      <c r="AE42" s="153">
        <v>41584</v>
      </c>
      <c r="AF42" s="153">
        <v>41735</v>
      </c>
      <c r="AG42" s="159" t="s">
        <v>88</v>
      </c>
      <c r="AH42" s="160"/>
      <c r="AI42" s="160"/>
      <c r="AJ42" s="160"/>
      <c r="AK42" s="160"/>
      <c r="AL42" s="160"/>
      <c r="AM42" s="160"/>
      <c r="AN42" s="153">
        <v>41402</v>
      </c>
      <c r="AO42" s="153">
        <v>41593</v>
      </c>
      <c r="AP42" s="153">
        <v>41744</v>
      </c>
      <c r="AQ42" s="168">
        <v>1000000000</v>
      </c>
      <c r="AR42" s="168">
        <v>0</v>
      </c>
      <c r="AS42" s="168">
        <v>0</v>
      </c>
      <c r="AT42" s="168">
        <v>1000000000</v>
      </c>
      <c r="AU42" s="163">
        <f t="shared" si="0"/>
        <v>152</v>
      </c>
      <c r="AV42" s="164">
        <f t="shared" si="1"/>
        <v>0</v>
      </c>
      <c r="AW42" s="164">
        <f t="shared" si="2"/>
        <v>152</v>
      </c>
      <c r="AX42" s="164">
        <f t="shared" si="5"/>
        <v>1</v>
      </c>
      <c r="AY42" s="192">
        <f t="shared" si="4"/>
        <v>1218727829</v>
      </c>
    </row>
    <row r="43" spans="1:51" s="164" customFormat="1" ht="24" customHeight="1" x14ac:dyDescent="0.2">
      <c r="A43" s="241" t="s">
        <v>218</v>
      </c>
      <c r="B43" s="241" t="s">
        <v>292</v>
      </c>
      <c r="C43" s="241" t="s">
        <v>198</v>
      </c>
      <c r="D43" s="17">
        <v>890905211</v>
      </c>
      <c r="E43" s="201" t="s">
        <v>1775</v>
      </c>
      <c r="F43" s="17" t="s">
        <v>76</v>
      </c>
      <c r="G43" s="169">
        <v>4482324766452</v>
      </c>
      <c r="H43" s="18" t="s">
        <v>77</v>
      </c>
      <c r="I43" s="17" t="s">
        <v>78</v>
      </c>
      <c r="J43" s="17" t="s">
        <v>14</v>
      </c>
      <c r="K43" s="152" t="s">
        <v>363</v>
      </c>
      <c r="L43" s="159" t="s">
        <v>79</v>
      </c>
      <c r="M43" s="107" t="s">
        <v>80</v>
      </c>
      <c r="N43" s="159" t="s">
        <v>94</v>
      </c>
      <c r="O43" s="159" t="s">
        <v>82</v>
      </c>
      <c r="P43" s="159" t="s">
        <v>83</v>
      </c>
      <c r="Q43" s="167" t="s">
        <v>763</v>
      </c>
      <c r="R43" s="168">
        <v>20000000</v>
      </c>
      <c r="S43" s="154">
        <v>890980134</v>
      </c>
      <c r="T43" s="159" t="s">
        <v>764</v>
      </c>
      <c r="U43" s="159" t="s">
        <v>91</v>
      </c>
      <c r="V43" s="153">
        <v>41585</v>
      </c>
      <c r="W43" s="154">
        <v>71315605</v>
      </c>
      <c r="X43" s="159" t="s">
        <v>1561</v>
      </c>
      <c r="Y43" s="159" t="s">
        <v>85</v>
      </c>
      <c r="Z43" s="159" t="s">
        <v>86</v>
      </c>
      <c r="AA43" s="159">
        <v>55</v>
      </c>
      <c r="AB43" s="159" t="s">
        <v>87</v>
      </c>
      <c r="AC43" s="168">
        <v>0</v>
      </c>
      <c r="AD43" s="159" t="s">
        <v>87</v>
      </c>
      <c r="AE43" s="153">
        <v>41585</v>
      </c>
      <c r="AF43" s="153">
        <v>41639</v>
      </c>
      <c r="AG43" s="159" t="s">
        <v>88</v>
      </c>
      <c r="AH43" s="160"/>
      <c r="AI43" s="160"/>
      <c r="AJ43" s="160"/>
      <c r="AK43" s="160"/>
      <c r="AL43" s="160"/>
      <c r="AM43" s="160"/>
      <c r="AN43" s="160"/>
      <c r="AO43" s="160"/>
      <c r="AP43" s="160"/>
      <c r="AQ43" s="160"/>
      <c r="AR43" s="160"/>
      <c r="AS43" s="160"/>
      <c r="AT43" s="160"/>
      <c r="AU43" s="163">
        <f t="shared" si="0"/>
        <v>55</v>
      </c>
      <c r="AV43" s="164">
        <f t="shared" si="1"/>
        <v>0</v>
      </c>
      <c r="AW43" s="164">
        <f t="shared" si="2"/>
        <v>55</v>
      </c>
      <c r="AX43" s="164">
        <f t="shared" si="5"/>
        <v>1</v>
      </c>
      <c r="AY43" s="192">
        <f t="shared" si="4"/>
        <v>20000000</v>
      </c>
    </row>
    <row r="44" spans="1:51" s="164" customFormat="1" ht="24" customHeight="1" x14ac:dyDescent="0.2">
      <c r="A44" s="241" t="s">
        <v>200</v>
      </c>
      <c r="B44" s="241" t="s">
        <v>223</v>
      </c>
      <c r="C44" s="241" t="s">
        <v>200</v>
      </c>
      <c r="D44" s="17">
        <v>890905211</v>
      </c>
      <c r="E44" s="201" t="s">
        <v>1775</v>
      </c>
      <c r="F44" s="17" t="s">
        <v>76</v>
      </c>
      <c r="G44" s="169">
        <v>4482324766452</v>
      </c>
      <c r="H44" s="18" t="s">
        <v>77</v>
      </c>
      <c r="I44" s="17" t="s">
        <v>78</v>
      </c>
      <c r="J44" s="17" t="s">
        <v>14</v>
      </c>
      <c r="K44" s="152" t="s">
        <v>364</v>
      </c>
      <c r="L44" s="159" t="s">
        <v>79</v>
      </c>
      <c r="M44" s="107" t="s">
        <v>80</v>
      </c>
      <c r="N44" s="159" t="s">
        <v>94</v>
      </c>
      <c r="O44" s="159" t="s">
        <v>82</v>
      </c>
      <c r="P44" s="159" t="s">
        <v>83</v>
      </c>
      <c r="Q44" s="167" t="s">
        <v>765</v>
      </c>
      <c r="R44" s="168">
        <v>2000000000</v>
      </c>
      <c r="S44" s="154">
        <v>800223337</v>
      </c>
      <c r="T44" s="159" t="s">
        <v>766</v>
      </c>
      <c r="U44" s="159" t="s">
        <v>91</v>
      </c>
      <c r="V44" s="153">
        <v>41612</v>
      </c>
      <c r="W44" s="154">
        <v>32323367</v>
      </c>
      <c r="X44" s="159" t="s">
        <v>1423</v>
      </c>
      <c r="Y44" s="159" t="s">
        <v>85</v>
      </c>
      <c r="Z44" s="159" t="s">
        <v>86</v>
      </c>
      <c r="AA44" s="159">
        <v>365</v>
      </c>
      <c r="AB44" s="159" t="s">
        <v>87</v>
      </c>
      <c r="AC44" s="168">
        <v>0</v>
      </c>
      <c r="AD44" s="159" t="s">
        <v>87</v>
      </c>
      <c r="AE44" s="153">
        <v>41612</v>
      </c>
      <c r="AF44" s="153">
        <v>41976</v>
      </c>
      <c r="AG44" s="159" t="s">
        <v>88</v>
      </c>
      <c r="AH44" s="160"/>
      <c r="AI44" s="160"/>
      <c r="AJ44" s="160"/>
      <c r="AK44" s="160"/>
      <c r="AL44" s="160"/>
      <c r="AM44" s="160"/>
      <c r="AN44" s="160"/>
      <c r="AO44" s="160"/>
      <c r="AP44" s="160"/>
      <c r="AQ44" s="160"/>
      <c r="AR44" s="160"/>
      <c r="AS44" s="160"/>
      <c r="AT44" s="160"/>
      <c r="AU44" s="163">
        <f t="shared" si="0"/>
        <v>365</v>
      </c>
      <c r="AV44" s="164">
        <f t="shared" si="1"/>
        <v>0</v>
      </c>
      <c r="AW44" s="164">
        <f t="shared" si="2"/>
        <v>365</v>
      </c>
      <c r="AX44" s="164">
        <f t="shared" si="5"/>
        <v>1</v>
      </c>
      <c r="AY44" s="192">
        <f t="shared" si="4"/>
        <v>2000000000</v>
      </c>
    </row>
    <row r="45" spans="1:51" s="164" customFormat="1" ht="37.5" customHeight="1" x14ac:dyDescent="0.2">
      <c r="A45" s="241" t="s">
        <v>2</v>
      </c>
      <c r="B45" s="241"/>
      <c r="C45" s="241" t="s">
        <v>2</v>
      </c>
      <c r="D45" s="17">
        <v>890905211</v>
      </c>
      <c r="E45" s="201" t="s">
        <v>1775</v>
      </c>
      <c r="F45" s="17" t="s">
        <v>76</v>
      </c>
      <c r="G45" s="169">
        <v>4482324766452</v>
      </c>
      <c r="H45" s="18" t="s">
        <v>77</v>
      </c>
      <c r="I45" s="17" t="s">
        <v>78</v>
      </c>
      <c r="J45" s="17" t="s">
        <v>14</v>
      </c>
      <c r="K45" s="152">
        <v>4600051284</v>
      </c>
      <c r="L45" s="159" t="s">
        <v>105</v>
      </c>
      <c r="M45" s="107" t="s">
        <v>80</v>
      </c>
      <c r="N45" s="226" t="s">
        <v>103</v>
      </c>
      <c r="O45" s="159" t="s">
        <v>82</v>
      </c>
      <c r="P45" s="107" t="s">
        <v>99</v>
      </c>
      <c r="Q45" s="167" t="s">
        <v>767</v>
      </c>
      <c r="R45" s="168">
        <v>1591350484</v>
      </c>
      <c r="S45" s="154">
        <v>900669198</v>
      </c>
      <c r="T45" s="159" t="s">
        <v>768</v>
      </c>
      <c r="U45" s="159" t="s">
        <v>91</v>
      </c>
      <c r="V45" s="153">
        <v>41606</v>
      </c>
      <c r="W45" s="154">
        <v>43590600</v>
      </c>
      <c r="X45" s="159" t="s">
        <v>1424</v>
      </c>
      <c r="Y45" s="159" t="s">
        <v>85</v>
      </c>
      <c r="Z45" s="159" t="s">
        <v>86</v>
      </c>
      <c r="AA45" s="159">
        <v>184</v>
      </c>
      <c r="AB45" s="159" t="s">
        <v>87</v>
      </c>
      <c r="AC45" s="168">
        <v>0</v>
      </c>
      <c r="AD45" s="159" t="s">
        <v>87</v>
      </c>
      <c r="AE45" s="153">
        <v>41606</v>
      </c>
      <c r="AF45" s="153">
        <v>41789</v>
      </c>
      <c r="AG45" s="159" t="s">
        <v>88</v>
      </c>
      <c r="AH45" s="160"/>
      <c r="AI45" s="160"/>
      <c r="AJ45" s="160"/>
      <c r="AK45" s="160"/>
      <c r="AL45" s="160"/>
      <c r="AM45" s="160"/>
      <c r="AN45" s="160"/>
      <c r="AO45" s="160"/>
      <c r="AP45" s="160"/>
      <c r="AQ45" s="160"/>
      <c r="AR45" s="160"/>
      <c r="AS45" s="160"/>
      <c r="AT45" s="160"/>
      <c r="AU45" s="163">
        <f t="shared" si="0"/>
        <v>184</v>
      </c>
      <c r="AV45" s="164">
        <f t="shared" si="1"/>
        <v>0</v>
      </c>
      <c r="AW45" s="164">
        <f t="shared" si="2"/>
        <v>184</v>
      </c>
      <c r="AX45" s="164">
        <f t="shared" si="5"/>
        <v>1</v>
      </c>
      <c r="AY45" s="192">
        <f t="shared" si="4"/>
        <v>1591350484</v>
      </c>
    </row>
    <row r="46" spans="1:51" s="164" customFormat="1" ht="24" customHeight="1" x14ac:dyDescent="0.2">
      <c r="A46" s="218" t="s">
        <v>203</v>
      </c>
      <c r="B46" s="218" t="s">
        <v>293</v>
      </c>
      <c r="C46" s="218" t="s">
        <v>203</v>
      </c>
      <c r="D46" s="17">
        <v>890905211</v>
      </c>
      <c r="E46" s="201" t="s">
        <v>1775</v>
      </c>
      <c r="F46" s="17" t="s">
        <v>100</v>
      </c>
      <c r="G46" s="169">
        <v>4482324766452</v>
      </c>
      <c r="H46" s="18" t="s">
        <v>77</v>
      </c>
      <c r="I46" s="17" t="s">
        <v>78</v>
      </c>
      <c r="J46" s="17" t="s">
        <v>14</v>
      </c>
      <c r="K46" s="152" t="s">
        <v>365</v>
      </c>
      <c r="L46" s="159"/>
      <c r="M46" s="107" t="s">
        <v>80</v>
      </c>
      <c r="N46" s="226" t="s">
        <v>101</v>
      </c>
      <c r="O46" s="159" t="s">
        <v>82</v>
      </c>
      <c r="P46" s="159" t="s">
        <v>83</v>
      </c>
      <c r="Q46" s="167" t="s">
        <v>769</v>
      </c>
      <c r="R46" s="168">
        <v>216766300</v>
      </c>
      <c r="S46" s="154">
        <v>890901389</v>
      </c>
      <c r="T46" s="159" t="s">
        <v>770</v>
      </c>
      <c r="U46" s="159" t="s">
        <v>91</v>
      </c>
      <c r="V46" s="153">
        <v>41584</v>
      </c>
      <c r="W46" s="154">
        <v>30290901</v>
      </c>
      <c r="X46" s="159" t="s">
        <v>1623</v>
      </c>
      <c r="Y46" s="159" t="s">
        <v>85</v>
      </c>
      <c r="Z46" s="159" t="s">
        <v>86</v>
      </c>
      <c r="AA46" s="159">
        <v>56</v>
      </c>
      <c r="AB46" s="159" t="s">
        <v>87</v>
      </c>
      <c r="AC46" s="168">
        <v>0</v>
      </c>
      <c r="AD46" s="159" t="s">
        <v>87</v>
      </c>
      <c r="AE46" s="153">
        <v>41584</v>
      </c>
      <c r="AF46" s="153">
        <v>41639</v>
      </c>
      <c r="AG46" s="159" t="s">
        <v>87</v>
      </c>
      <c r="AH46" s="160"/>
      <c r="AI46" s="160"/>
      <c r="AJ46" s="160"/>
      <c r="AK46" s="160"/>
      <c r="AL46" s="160"/>
      <c r="AM46" s="160"/>
      <c r="AN46" s="162"/>
      <c r="AO46" s="162"/>
      <c r="AP46" s="162"/>
      <c r="AQ46" s="162"/>
      <c r="AR46" s="162"/>
      <c r="AS46" s="162"/>
      <c r="AT46" s="162"/>
      <c r="AU46" s="163">
        <f t="shared" si="0"/>
        <v>56</v>
      </c>
      <c r="AV46" s="164">
        <f t="shared" si="1"/>
        <v>0</v>
      </c>
      <c r="AW46" s="164">
        <f t="shared" si="2"/>
        <v>56</v>
      </c>
      <c r="AX46" s="164">
        <f t="shared" si="5"/>
        <v>1</v>
      </c>
      <c r="AY46" s="192">
        <f t="shared" si="4"/>
        <v>216766300</v>
      </c>
    </row>
    <row r="47" spans="1:51" s="164" customFormat="1" ht="24" customHeight="1" x14ac:dyDescent="0.2">
      <c r="A47" s="218" t="s">
        <v>6</v>
      </c>
      <c r="B47" s="218" t="s">
        <v>212</v>
      </c>
      <c r="C47" s="218" t="s">
        <v>6</v>
      </c>
      <c r="D47" s="17">
        <v>890905211</v>
      </c>
      <c r="E47" s="201" t="s">
        <v>1775</v>
      </c>
      <c r="F47" s="17" t="s">
        <v>100</v>
      </c>
      <c r="G47" s="169">
        <v>4482324766452</v>
      </c>
      <c r="H47" s="18" t="s">
        <v>77</v>
      </c>
      <c r="I47" s="17" t="s">
        <v>78</v>
      </c>
      <c r="J47" s="17" t="s">
        <v>14</v>
      </c>
      <c r="K47" s="152" t="s">
        <v>366</v>
      </c>
      <c r="L47" s="159"/>
      <c r="M47" s="107" t="s">
        <v>80</v>
      </c>
      <c r="N47" s="226" t="s">
        <v>101</v>
      </c>
      <c r="O47" s="159" t="s">
        <v>82</v>
      </c>
      <c r="P47" s="159" t="s">
        <v>83</v>
      </c>
      <c r="Q47" s="167" t="s">
        <v>771</v>
      </c>
      <c r="R47" s="168">
        <v>139917008</v>
      </c>
      <c r="S47" s="154">
        <v>900175261</v>
      </c>
      <c r="T47" s="159" t="s">
        <v>772</v>
      </c>
      <c r="U47" s="159" t="s">
        <v>91</v>
      </c>
      <c r="V47" s="153">
        <v>41597</v>
      </c>
      <c r="W47" s="154">
        <v>71600874</v>
      </c>
      <c r="X47" s="159" t="s">
        <v>1425</v>
      </c>
      <c r="Y47" s="159" t="s">
        <v>85</v>
      </c>
      <c r="Z47" s="159" t="s">
        <v>86</v>
      </c>
      <c r="AA47" s="159">
        <v>43</v>
      </c>
      <c r="AB47" s="159" t="s">
        <v>87</v>
      </c>
      <c r="AC47" s="168">
        <v>0</v>
      </c>
      <c r="AD47" s="159" t="s">
        <v>87</v>
      </c>
      <c r="AE47" s="153">
        <v>41597</v>
      </c>
      <c r="AF47" s="153">
        <v>41639</v>
      </c>
      <c r="AG47" s="159" t="s">
        <v>88</v>
      </c>
      <c r="AH47" s="160"/>
      <c r="AI47" s="160"/>
      <c r="AJ47" s="160"/>
      <c r="AK47" s="160"/>
      <c r="AL47" s="160"/>
      <c r="AM47" s="160"/>
      <c r="AN47" s="162"/>
      <c r="AO47" s="162"/>
      <c r="AP47" s="162"/>
      <c r="AQ47" s="162"/>
      <c r="AR47" s="162"/>
      <c r="AS47" s="162"/>
      <c r="AT47" s="162"/>
      <c r="AU47" s="163">
        <f t="shared" si="0"/>
        <v>43</v>
      </c>
      <c r="AV47" s="164">
        <f t="shared" si="1"/>
        <v>0</v>
      </c>
      <c r="AW47" s="164">
        <f t="shared" si="2"/>
        <v>43</v>
      </c>
      <c r="AX47" s="164">
        <f t="shared" si="5"/>
        <v>1</v>
      </c>
      <c r="AY47" s="192">
        <f t="shared" si="4"/>
        <v>139917008</v>
      </c>
    </row>
    <row r="48" spans="1:51" s="164" customFormat="1" ht="24" customHeight="1" x14ac:dyDescent="0.2">
      <c r="A48" s="218" t="s">
        <v>207</v>
      </c>
      <c r="B48" s="218" t="s">
        <v>266</v>
      </c>
      <c r="C48" s="218" t="s">
        <v>198</v>
      </c>
      <c r="D48" s="17">
        <v>890905211</v>
      </c>
      <c r="E48" s="201" t="s">
        <v>1775</v>
      </c>
      <c r="F48" s="17" t="s">
        <v>100</v>
      </c>
      <c r="G48" s="169">
        <v>4482324766452</v>
      </c>
      <c r="H48" s="18" t="s">
        <v>77</v>
      </c>
      <c r="I48" s="17" t="s">
        <v>78</v>
      </c>
      <c r="J48" s="17" t="s">
        <v>14</v>
      </c>
      <c r="K48" s="152" t="s">
        <v>367</v>
      </c>
      <c r="L48" s="159"/>
      <c r="M48" s="107" t="s">
        <v>80</v>
      </c>
      <c r="N48" s="226" t="s">
        <v>101</v>
      </c>
      <c r="O48" s="159" t="s">
        <v>82</v>
      </c>
      <c r="P48" s="159" t="s">
        <v>83</v>
      </c>
      <c r="Q48" s="167" t="s">
        <v>773</v>
      </c>
      <c r="R48" s="168">
        <v>32900000</v>
      </c>
      <c r="S48" s="154">
        <v>900258364</v>
      </c>
      <c r="T48" s="159" t="s">
        <v>774</v>
      </c>
      <c r="U48" s="159" t="s">
        <v>91</v>
      </c>
      <c r="V48" s="153">
        <v>41607</v>
      </c>
      <c r="W48" s="154">
        <v>71662086</v>
      </c>
      <c r="X48" s="159" t="s">
        <v>1607</v>
      </c>
      <c r="Y48" s="159" t="s">
        <v>85</v>
      </c>
      <c r="Z48" s="159" t="s">
        <v>86</v>
      </c>
      <c r="AA48" s="159">
        <v>33</v>
      </c>
      <c r="AB48" s="159" t="s">
        <v>87</v>
      </c>
      <c r="AC48" s="168">
        <v>0</v>
      </c>
      <c r="AD48" s="159" t="s">
        <v>87</v>
      </c>
      <c r="AE48" s="153">
        <v>41607</v>
      </c>
      <c r="AF48" s="153">
        <v>41639</v>
      </c>
      <c r="AG48" s="159" t="s">
        <v>87</v>
      </c>
      <c r="AH48" s="160"/>
      <c r="AI48" s="160"/>
      <c r="AJ48" s="160"/>
      <c r="AK48" s="160"/>
      <c r="AL48" s="160"/>
      <c r="AM48" s="160"/>
      <c r="AN48" s="162"/>
      <c r="AO48" s="162"/>
      <c r="AP48" s="162"/>
      <c r="AQ48" s="162"/>
      <c r="AR48" s="162"/>
      <c r="AS48" s="162"/>
      <c r="AT48" s="162"/>
      <c r="AU48" s="163">
        <f t="shared" si="0"/>
        <v>33</v>
      </c>
      <c r="AV48" s="164">
        <f t="shared" si="1"/>
        <v>0</v>
      </c>
      <c r="AW48" s="164">
        <f t="shared" si="2"/>
        <v>33</v>
      </c>
      <c r="AX48" s="164">
        <f t="shared" si="5"/>
        <v>1</v>
      </c>
      <c r="AY48" s="192">
        <f t="shared" si="4"/>
        <v>32900000</v>
      </c>
    </row>
    <row r="49" spans="1:51" s="164" customFormat="1" ht="24" customHeight="1" x14ac:dyDescent="0.2">
      <c r="A49" s="218" t="s">
        <v>207</v>
      </c>
      <c r="B49" s="218" t="s">
        <v>265</v>
      </c>
      <c r="C49" s="218" t="s">
        <v>6</v>
      </c>
      <c r="D49" s="17">
        <v>890905211</v>
      </c>
      <c r="E49" s="201" t="s">
        <v>1775</v>
      </c>
      <c r="F49" s="17" t="s">
        <v>100</v>
      </c>
      <c r="G49" s="169">
        <v>4482324766452</v>
      </c>
      <c r="H49" s="18" t="s">
        <v>77</v>
      </c>
      <c r="I49" s="17" t="s">
        <v>78</v>
      </c>
      <c r="J49" s="17" t="s">
        <v>14</v>
      </c>
      <c r="K49" s="152" t="s">
        <v>368</v>
      </c>
      <c r="L49" s="159"/>
      <c r="M49" s="107" t="s">
        <v>80</v>
      </c>
      <c r="N49" s="226" t="s">
        <v>101</v>
      </c>
      <c r="O49" s="159" t="s">
        <v>82</v>
      </c>
      <c r="P49" s="159" t="s">
        <v>83</v>
      </c>
      <c r="Q49" s="167" t="s">
        <v>775</v>
      </c>
      <c r="R49" s="168">
        <v>36400000</v>
      </c>
      <c r="S49" s="154">
        <v>900242749</v>
      </c>
      <c r="T49" s="159" t="s">
        <v>776</v>
      </c>
      <c r="U49" s="159" t="s">
        <v>91</v>
      </c>
      <c r="V49" s="153">
        <v>41604</v>
      </c>
      <c r="W49" s="154">
        <v>71662086</v>
      </c>
      <c r="X49" s="159" t="s">
        <v>1607</v>
      </c>
      <c r="Y49" s="159" t="s">
        <v>85</v>
      </c>
      <c r="Z49" s="159" t="s">
        <v>86</v>
      </c>
      <c r="AA49" s="159">
        <v>36</v>
      </c>
      <c r="AB49" s="159" t="s">
        <v>87</v>
      </c>
      <c r="AC49" s="168">
        <v>0</v>
      </c>
      <c r="AD49" s="159" t="s">
        <v>87</v>
      </c>
      <c r="AE49" s="153">
        <v>41604</v>
      </c>
      <c r="AF49" s="153">
        <v>41639</v>
      </c>
      <c r="AG49" s="159" t="s">
        <v>87</v>
      </c>
      <c r="AH49" s="160"/>
      <c r="AI49" s="160"/>
      <c r="AJ49" s="160"/>
      <c r="AK49" s="160"/>
      <c r="AL49" s="160"/>
      <c r="AM49" s="160"/>
      <c r="AN49" s="162"/>
      <c r="AO49" s="162"/>
      <c r="AP49" s="162"/>
      <c r="AQ49" s="162"/>
      <c r="AR49" s="162"/>
      <c r="AS49" s="162"/>
      <c r="AT49" s="162"/>
      <c r="AU49" s="163">
        <f t="shared" si="0"/>
        <v>36</v>
      </c>
      <c r="AV49" s="164">
        <f t="shared" si="1"/>
        <v>0</v>
      </c>
      <c r="AW49" s="164">
        <f t="shared" si="2"/>
        <v>36</v>
      </c>
      <c r="AX49" s="164">
        <f t="shared" si="5"/>
        <v>1</v>
      </c>
      <c r="AY49" s="192">
        <f t="shared" si="4"/>
        <v>36400000</v>
      </c>
    </row>
    <row r="50" spans="1:51" s="164" customFormat="1" ht="24" customHeight="1" x14ac:dyDescent="0.2">
      <c r="A50" s="218" t="s">
        <v>207</v>
      </c>
      <c r="B50" s="218" t="s">
        <v>260</v>
      </c>
      <c r="C50" s="218" t="s">
        <v>6</v>
      </c>
      <c r="D50" s="17">
        <v>890905211</v>
      </c>
      <c r="E50" s="201" t="s">
        <v>1775</v>
      </c>
      <c r="F50" s="17" t="s">
        <v>100</v>
      </c>
      <c r="G50" s="169">
        <v>4482324766452</v>
      </c>
      <c r="H50" s="18" t="s">
        <v>77</v>
      </c>
      <c r="I50" s="17" t="s">
        <v>78</v>
      </c>
      <c r="J50" s="17" t="s">
        <v>14</v>
      </c>
      <c r="K50" s="152" t="s">
        <v>369</v>
      </c>
      <c r="L50" s="159"/>
      <c r="M50" s="107" t="s">
        <v>80</v>
      </c>
      <c r="N50" s="226" t="s">
        <v>101</v>
      </c>
      <c r="O50" s="159" t="s">
        <v>82</v>
      </c>
      <c r="P50" s="159" t="s">
        <v>83</v>
      </c>
      <c r="Q50" s="167" t="s">
        <v>777</v>
      </c>
      <c r="R50" s="168">
        <v>38000000</v>
      </c>
      <c r="S50" s="154">
        <v>900009335</v>
      </c>
      <c r="T50" s="159" t="s">
        <v>778</v>
      </c>
      <c r="U50" s="159" t="s">
        <v>91</v>
      </c>
      <c r="V50" s="153">
        <v>41604</v>
      </c>
      <c r="W50" s="154">
        <v>71662086</v>
      </c>
      <c r="X50" s="159" t="s">
        <v>1607</v>
      </c>
      <c r="Y50" s="159" t="s">
        <v>85</v>
      </c>
      <c r="Z50" s="159" t="s">
        <v>86</v>
      </c>
      <c r="AA50" s="159">
        <v>36</v>
      </c>
      <c r="AB50" s="159" t="s">
        <v>87</v>
      </c>
      <c r="AC50" s="168">
        <v>0</v>
      </c>
      <c r="AD50" s="159" t="s">
        <v>87</v>
      </c>
      <c r="AE50" s="153">
        <v>41604</v>
      </c>
      <c r="AF50" s="153">
        <v>41639</v>
      </c>
      <c r="AG50" s="159" t="s">
        <v>87</v>
      </c>
      <c r="AH50" s="160"/>
      <c r="AI50" s="160"/>
      <c r="AJ50" s="160"/>
      <c r="AK50" s="160"/>
      <c r="AL50" s="160"/>
      <c r="AM50" s="160"/>
      <c r="AN50" s="162"/>
      <c r="AO50" s="162"/>
      <c r="AP50" s="162"/>
      <c r="AQ50" s="162"/>
      <c r="AR50" s="162"/>
      <c r="AS50" s="162"/>
      <c r="AT50" s="162"/>
      <c r="AU50" s="163">
        <f t="shared" si="0"/>
        <v>36</v>
      </c>
      <c r="AV50" s="164">
        <f t="shared" si="1"/>
        <v>0</v>
      </c>
      <c r="AW50" s="164">
        <f t="shared" si="2"/>
        <v>36</v>
      </c>
      <c r="AX50" s="164">
        <f t="shared" si="5"/>
        <v>1</v>
      </c>
      <c r="AY50" s="192">
        <f t="shared" si="4"/>
        <v>38000000</v>
      </c>
    </row>
    <row r="51" spans="1:51" s="164" customFormat="1" ht="24" customHeight="1" x14ac:dyDescent="0.2">
      <c r="A51" s="218" t="s">
        <v>207</v>
      </c>
      <c r="B51" s="218" t="s">
        <v>233</v>
      </c>
      <c r="C51" s="218" t="s">
        <v>207</v>
      </c>
      <c r="D51" s="17">
        <v>890905211</v>
      </c>
      <c r="E51" s="201" t="s">
        <v>1775</v>
      </c>
      <c r="F51" s="17" t="s">
        <v>100</v>
      </c>
      <c r="G51" s="169">
        <v>4482324766452</v>
      </c>
      <c r="H51" s="18" t="s">
        <v>77</v>
      </c>
      <c r="I51" s="17" t="s">
        <v>78</v>
      </c>
      <c r="J51" s="17" t="s">
        <v>14</v>
      </c>
      <c r="K51" s="152" t="s">
        <v>370</v>
      </c>
      <c r="L51" s="159"/>
      <c r="M51" s="107" t="s">
        <v>80</v>
      </c>
      <c r="N51" s="226" t="s">
        <v>101</v>
      </c>
      <c r="O51" s="159" t="s">
        <v>82</v>
      </c>
      <c r="P51" s="159" t="s">
        <v>83</v>
      </c>
      <c r="Q51" s="167" t="s">
        <v>779</v>
      </c>
      <c r="R51" s="168">
        <v>28200000</v>
      </c>
      <c r="S51" s="154">
        <v>900366763</v>
      </c>
      <c r="T51" s="159" t="s">
        <v>780</v>
      </c>
      <c r="U51" s="159" t="s">
        <v>91</v>
      </c>
      <c r="V51" s="153">
        <v>41604</v>
      </c>
      <c r="W51" s="154">
        <v>71662086</v>
      </c>
      <c r="X51" s="159" t="s">
        <v>1607</v>
      </c>
      <c r="Y51" s="159" t="s">
        <v>85</v>
      </c>
      <c r="Z51" s="159" t="s">
        <v>86</v>
      </c>
      <c r="AA51" s="159">
        <v>36</v>
      </c>
      <c r="AB51" s="159" t="s">
        <v>87</v>
      </c>
      <c r="AC51" s="168">
        <v>0</v>
      </c>
      <c r="AD51" s="159" t="s">
        <v>87</v>
      </c>
      <c r="AE51" s="153">
        <v>41604</v>
      </c>
      <c r="AF51" s="153">
        <v>41639</v>
      </c>
      <c r="AG51" s="159" t="s">
        <v>87</v>
      </c>
      <c r="AH51" s="160"/>
      <c r="AI51" s="160"/>
      <c r="AJ51" s="160"/>
      <c r="AK51" s="160"/>
      <c r="AL51" s="160"/>
      <c r="AM51" s="160"/>
      <c r="AN51" s="162"/>
      <c r="AO51" s="162"/>
      <c r="AP51" s="162"/>
      <c r="AQ51" s="162"/>
      <c r="AR51" s="162"/>
      <c r="AS51" s="162"/>
      <c r="AT51" s="162"/>
      <c r="AU51" s="163">
        <f t="shared" si="0"/>
        <v>36</v>
      </c>
      <c r="AV51" s="164">
        <f t="shared" si="1"/>
        <v>0</v>
      </c>
      <c r="AW51" s="164">
        <f t="shared" si="2"/>
        <v>36</v>
      </c>
      <c r="AX51" s="164">
        <f t="shared" si="5"/>
        <v>1</v>
      </c>
      <c r="AY51" s="192">
        <f t="shared" si="4"/>
        <v>28200000</v>
      </c>
    </row>
    <row r="52" spans="1:51" s="164" customFormat="1" ht="24" customHeight="1" x14ac:dyDescent="0.2">
      <c r="A52" s="218" t="s">
        <v>207</v>
      </c>
      <c r="B52" s="218" t="s">
        <v>233</v>
      </c>
      <c r="C52" s="218" t="s">
        <v>207</v>
      </c>
      <c r="D52" s="17">
        <v>890905211</v>
      </c>
      <c r="E52" s="201" t="s">
        <v>1775</v>
      </c>
      <c r="F52" s="17" t="s">
        <v>100</v>
      </c>
      <c r="G52" s="169">
        <v>4482324766452</v>
      </c>
      <c r="H52" s="18" t="s">
        <v>77</v>
      </c>
      <c r="I52" s="17" t="s">
        <v>78</v>
      </c>
      <c r="J52" s="17" t="s">
        <v>14</v>
      </c>
      <c r="K52" s="152" t="s">
        <v>371</v>
      </c>
      <c r="L52" s="159"/>
      <c r="M52" s="107" t="s">
        <v>80</v>
      </c>
      <c r="N52" s="226" t="s">
        <v>101</v>
      </c>
      <c r="O52" s="159" t="s">
        <v>82</v>
      </c>
      <c r="P52" s="159" t="s">
        <v>83</v>
      </c>
      <c r="Q52" s="167" t="s">
        <v>781</v>
      </c>
      <c r="R52" s="168">
        <v>43200000</v>
      </c>
      <c r="S52" s="154">
        <v>800116217</v>
      </c>
      <c r="T52" s="159" t="s">
        <v>782</v>
      </c>
      <c r="U52" s="159" t="s">
        <v>91</v>
      </c>
      <c r="V52" s="153">
        <v>41584</v>
      </c>
      <c r="W52" s="154">
        <v>71662086</v>
      </c>
      <c r="X52" s="159" t="s">
        <v>1607</v>
      </c>
      <c r="Y52" s="159" t="s">
        <v>85</v>
      </c>
      <c r="Z52" s="159" t="s">
        <v>86</v>
      </c>
      <c r="AA52" s="159">
        <v>56</v>
      </c>
      <c r="AB52" s="159" t="s">
        <v>87</v>
      </c>
      <c r="AC52" s="168">
        <v>0</v>
      </c>
      <c r="AD52" s="159" t="s">
        <v>87</v>
      </c>
      <c r="AE52" s="153">
        <v>41584</v>
      </c>
      <c r="AF52" s="153">
        <v>41639</v>
      </c>
      <c r="AG52" s="159" t="s">
        <v>87</v>
      </c>
      <c r="AH52" s="160"/>
      <c r="AI52" s="160"/>
      <c r="AJ52" s="160"/>
      <c r="AK52" s="160"/>
      <c r="AL52" s="160"/>
      <c r="AM52" s="160"/>
      <c r="AN52" s="160"/>
      <c r="AO52" s="162"/>
      <c r="AP52" s="162"/>
      <c r="AQ52" s="162"/>
      <c r="AR52" s="162"/>
      <c r="AS52" s="162"/>
      <c r="AT52" s="162"/>
      <c r="AU52" s="163">
        <f t="shared" si="0"/>
        <v>56</v>
      </c>
      <c r="AV52" s="164">
        <f t="shared" si="1"/>
        <v>0</v>
      </c>
      <c r="AW52" s="164">
        <f t="shared" si="2"/>
        <v>56</v>
      </c>
      <c r="AX52" s="164">
        <f t="shared" si="5"/>
        <v>1</v>
      </c>
      <c r="AY52" s="192">
        <f t="shared" si="4"/>
        <v>43200000</v>
      </c>
    </row>
    <row r="53" spans="1:51" s="164" customFormat="1" ht="24" customHeight="1" x14ac:dyDescent="0.2">
      <c r="A53" s="218" t="s">
        <v>242</v>
      </c>
      <c r="B53" s="218" t="s">
        <v>294</v>
      </c>
      <c r="C53" s="218" t="s">
        <v>198</v>
      </c>
      <c r="D53" s="17">
        <v>890905211</v>
      </c>
      <c r="E53" s="201" t="s">
        <v>1775</v>
      </c>
      <c r="F53" s="17" t="s">
        <v>76</v>
      </c>
      <c r="G53" s="169">
        <v>4482324766452</v>
      </c>
      <c r="H53" s="18" t="s">
        <v>77</v>
      </c>
      <c r="I53" s="17" t="s">
        <v>78</v>
      </c>
      <c r="J53" s="17" t="s">
        <v>14</v>
      </c>
      <c r="K53" s="152" t="s">
        <v>372</v>
      </c>
      <c r="L53" s="159" t="s">
        <v>79</v>
      </c>
      <c r="M53" s="107" t="s">
        <v>80</v>
      </c>
      <c r="N53" s="226" t="s">
        <v>90</v>
      </c>
      <c r="O53" s="159" t="s">
        <v>82</v>
      </c>
      <c r="P53" s="159" t="s">
        <v>83</v>
      </c>
      <c r="Q53" s="167" t="s">
        <v>783</v>
      </c>
      <c r="R53" s="168">
        <v>126419856</v>
      </c>
      <c r="S53" s="154">
        <v>811001035</v>
      </c>
      <c r="T53" s="159" t="s">
        <v>784</v>
      </c>
      <c r="U53" s="159" t="s">
        <v>91</v>
      </c>
      <c r="V53" s="153">
        <v>41585</v>
      </c>
      <c r="W53" s="154">
        <v>43916449</v>
      </c>
      <c r="X53" s="159" t="s">
        <v>1749</v>
      </c>
      <c r="Y53" s="159" t="s">
        <v>85</v>
      </c>
      <c r="Z53" s="159" t="s">
        <v>86</v>
      </c>
      <c r="AA53" s="159">
        <v>55</v>
      </c>
      <c r="AB53" s="159" t="s">
        <v>87</v>
      </c>
      <c r="AC53" s="168">
        <v>0</v>
      </c>
      <c r="AD53" s="159" t="s">
        <v>87</v>
      </c>
      <c r="AE53" s="153">
        <v>41585</v>
      </c>
      <c r="AF53" s="153">
        <v>41639</v>
      </c>
      <c r="AG53" s="159" t="s">
        <v>87</v>
      </c>
      <c r="AH53" s="160"/>
      <c r="AI53" s="160"/>
      <c r="AJ53" s="160"/>
      <c r="AK53" s="160"/>
      <c r="AL53" s="160"/>
      <c r="AM53" s="160"/>
      <c r="AN53" s="160"/>
      <c r="AO53" s="160"/>
      <c r="AP53" s="160"/>
      <c r="AQ53" s="160"/>
      <c r="AR53" s="160"/>
      <c r="AS53" s="160"/>
      <c r="AT53" s="160"/>
      <c r="AU53" s="163">
        <f t="shared" si="0"/>
        <v>55</v>
      </c>
      <c r="AV53" s="164">
        <f t="shared" si="1"/>
        <v>0</v>
      </c>
      <c r="AW53" s="164">
        <f t="shared" si="2"/>
        <v>55</v>
      </c>
      <c r="AX53" s="164">
        <f t="shared" si="5"/>
        <v>1</v>
      </c>
      <c r="AY53" s="192">
        <f t="shared" si="4"/>
        <v>126419856</v>
      </c>
    </row>
    <row r="54" spans="1:51" s="164" customFormat="1" ht="24" customHeight="1" x14ac:dyDescent="0.2">
      <c r="A54" s="218" t="s">
        <v>204</v>
      </c>
      <c r="B54" s="218" t="s">
        <v>295</v>
      </c>
      <c r="C54" s="218" t="s">
        <v>204</v>
      </c>
      <c r="D54" s="17">
        <v>890905211</v>
      </c>
      <c r="E54" s="201" t="s">
        <v>1775</v>
      </c>
      <c r="F54" s="17" t="s">
        <v>76</v>
      </c>
      <c r="G54" s="169">
        <v>4482324766452</v>
      </c>
      <c r="H54" s="18" t="s">
        <v>77</v>
      </c>
      <c r="I54" s="17" t="s">
        <v>78</v>
      </c>
      <c r="J54" s="17" t="s">
        <v>14</v>
      </c>
      <c r="K54" s="152" t="s">
        <v>373</v>
      </c>
      <c r="L54" s="159" t="s">
        <v>79</v>
      </c>
      <c r="M54" s="107" t="s">
        <v>80</v>
      </c>
      <c r="N54" s="226" t="s">
        <v>81</v>
      </c>
      <c r="O54" s="159" t="s">
        <v>82</v>
      </c>
      <c r="P54" s="159" t="s">
        <v>131</v>
      </c>
      <c r="Q54" s="167" t="s">
        <v>785</v>
      </c>
      <c r="R54" s="168">
        <v>8573120</v>
      </c>
      <c r="S54" s="154">
        <v>71645276</v>
      </c>
      <c r="T54" s="159" t="s">
        <v>786</v>
      </c>
      <c r="U54" s="159" t="s">
        <v>84</v>
      </c>
      <c r="V54" s="153">
        <v>41585</v>
      </c>
      <c r="W54" s="154">
        <v>70503512</v>
      </c>
      <c r="X54" s="159" t="s">
        <v>1583</v>
      </c>
      <c r="Y54" s="159" t="s">
        <v>85</v>
      </c>
      <c r="Z54" s="159" t="s">
        <v>86</v>
      </c>
      <c r="AA54" s="159">
        <v>55</v>
      </c>
      <c r="AB54" s="159" t="s">
        <v>87</v>
      </c>
      <c r="AC54" s="168">
        <v>0</v>
      </c>
      <c r="AD54" s="159" t="s">
        <v>87</v>
      </c>
      <c r="AE54" s="153">
        <v>41585</v>
      </c>
      <c r="AF54" s="153">
        <v>41639</v>
      </c>
      <c r="AG54" s="159" t="s">
        <v>87</v>
      </c>
      <c r="AH54" s="160"/>
      <c r="AI54" s="160"/>
      <c r="AJ54" s="160"/>
      <c r="AK54" s="160"/>
      <c r="AL54" s="160"/>
      <c r="AM54" s="160"/>
      <c r="AN54" s="160"/>
      <c r="AO54" s="160"/>
      <c r="AP54" s="160"/>
      <c r="AQ54" s="160"/>
      <c r="AR54" s="160"/>
      <c r="AS54" s="160"/>
      <c r="AT54" s="160"/>
      <c r="AU54" s="163">
        <f t="shared" si="0"/>
        <v>55</v>
      </c>
      <c r="AV54" s="164">
        <f t="shared" si="1"/>
        <v>0</v>
      </c>
      <c r="AW54" s="164">
        <f t="shared" si="2"/>
        <v>55</v>
      </c>
      <c r="AY54" s="192">
        <f t="shared" si="4"/>
        <v>8573120</v>
      </c>
    </row>
    <row r="55" spans="1:51" s="164" customFormat="1" ht="24" customHeight="1" x14ac:dyDescent="0.2">
      <c r="A55" s="218" t="s">
        <v>204</v>
      </c>
      <c r="B55" s="218" t="s">
        <v>296</v>
      </c>
      <c r="C55" s="218" t="s">
        <v>204</v>
      </c>
      <c r="D55" s="17">
        <v>890905211</v>
      </c>
      <c r="E55" s="201" t="s">
        <v>1775</v>
      </c>
      <c r="F55" s="17" t="s">
        <v>76</v>
      </c>
      <c r="G55" s="169">
        <v>4482324766452</v>
      </c>
      <c r="H55" s="18" t="s">
        <v>77</v>
      </c>
      <c r="I55" s="17" t="s">
        <v>78</v>
      </c>
      <c r="J55" s="17" t="s">
        <v>14</v>
      </c>
      <c r="K55" s="152" t="s">
        <v>374</v>
      </c>
      <c r="L55" s="159" t="s">
        <v>79</v>
      </c>
      <c r="M55" s="107" t="s">
        <v>80</v>
      </c>
      <c r="N55" s="226" t="s">
        <v>81</v>
      </c>
      <c r="O55" s="159" t="s">
        <v>82</v>
      </c>
      <c r="P55" s="159" t="s">
        <v>131</v>
      </c>
      <c r="Q55" s="167" t="s">
        <v>787</v>
      </c>
      <c r="R55" s="168">
        <v>8573120</v>
      </c>
      <c r="S55" s="154">
        <v>15443447</v>
      </c>
      <c r="T55" s="159" t="s">
        <v>788</v>
      </c>
      <c r="U55" s="159" t="s">
        <v>84</v>
      </c>
      <c r="V55" s="153">
        <v>41585</v>
      </c>
      <c r="W55" s="154">
        <v>70503512</v>
      </c>
      <c r="X55" s="159" t="s">
        <v>1583</v>
      </c>
      <c r="Y55" s="159" t="s">
        <v>85</v>
      </c>
      <c r="Z55" s="159" t="s">
        <v>86</v>
      </c>
      <c r="AA55" s="159">
        <v>55</v>
      </c>
      <c r="AB55" s="159" t="s">
        <v>87</v>
      </c>
      <c r="AC55" s="168">
        <v>0</v>
      </c>
      <c r="AD55" s="159" t="s">
        <v>87</v>
      </c>
      <c r="AE55" s="153">
        <v>41585</v>
      </c>
      <c r="AF55" s="153">
        <v>41639</v>
      </c>
      <c r="AG55" s="159" t="s">
        <v>87</v>
      </c>
      <c r="AH55" s="160"/>
      <c r="AI55" s="160"/>
      <c r="AJ55" s="160"/>
      <c r="AK55" s="160"/>
      <c r="AL55" s="160"/>
      <c r="AM55" s="160"/>
      <c r="AN55" s="160"/>
      <c r="AO55" s="160"/>
      <c r="AP55" s="160"/>
      <c r="AQ55" s="160"/>
      <c r="AR55" s="160"/>
      <c r="AS55" s="160"/>
      <c r="AT55" s="160"/>
      <c r="AU55" s="163">
        <f t="shared" si="0"/>
        <v>55</v>
      </c>
      <c r="AV55" s="164">
        <f t="shared" si="1"/>
        <v>0</v>
      </c>
      <c r="AW55" s="164">
        <f t="shared" si="2"/>
        <v>55</v>
      </c>
      <c r="AY55" s="192">
        <f t="shared" si="4"/>
        <v>8573120</v>
      </c>
    </row>
    <row r="56" spans="1:51" s="164" customFormat="1" ht="24" customHeight="1" x14ac:dyDescent="0.2">
      <c r="A56" s="218" t="s">
        <v>7</v>
      </c>
      <c r="B56" s="218" t="s">
        <v>202</v>
      </c>
      <c r="C56" s="218" t="s">
        <v>7</v>
      </c>
      <c r="D56" s="17">
        <v>890905211</v>
      </c>
      <c r="E56" s="201" t="s">
        <v>1775</v>
      </c>
      <c r="F56" s="17" t="s">
        <v>76</v>
      </c>
      <c r="G56" s="169">
        <v>4482324766452</v>
      </c>
      <c r="H56" s="18" t="s">
        <v>77</v>
      </c>
      <c r="I56" s="17" t="s">
        <v>78</v>
      </c>
      <c r="J56" s="17" t="s">
        <v>14</v>
      </c>
      <c r="K56" s="152" t="s">
        <v>375</v>
      </c>
      <c r="L56" s="159" t="s">
        <v>79</v>
      </c>
      <c r="M56" s="107" t="s">
        <v>80</v>
      </c>
      <c r="N56" s="226" t="s">
        <v>81</v>
      </c>
      <c r="O56" s="159" t="s">
        <v>82</v>
      </c>
      <c r="P56" s="159" t="s">
        <v>83</v>
      </c>
      <c r="Q56" s="167" t="s">
        <v>789</v>
      </c>
      <c r="R56" s="168">
        <v>4306774</v>
      </c>
      <c r="S56" s="154">
        <v>43680982</v>
      </c>
      <c r="T56" s="159" t="s">
        <v>790</v>
      </c>
      <c r="U56" s="159" t="s">
        <v>84</v>
      </c>
      <c r="V56" s="153">
        <v>41593</v>
      </c>
      <c r="W56" s="154">
        <v>42763479</v>
      </c>
      <c r="X56" s="159" t="s">
        <v>1722</v>
      </c>
      <c r="Y56" s="159" t="s">
        <v>85</v>
      </c>
      <c r="Z56" s="159" t="s">
        <v>86</v>
      </c>
      <c r="AA56" s="159">
        <v>30</v>
      </c>
      <c r="AB56" s="159" t="s">
        <v>87</v>
      </c>
      <c r="AC56" s="168">
        <v>0</v>
      </c>
      <c r="AD56" s="159" t="s">
        <v>87</v>
      </c>
      <c r="AE56" s="153">
        <v>41610</v>
      </c>
      <c r="AF56" s="153">
        <v>41639</v>
      </c>
      <c r="AG56" s="159" t="s">
        <v>88</v>
      </c>
      <c r="AH56" s="160"/>
      <c r="AI56" s="160"/>
      <c r="AJ56" s="160"/>
      <c r="AK56" s="160"/>
      <c r="AL56" s="160"/>
      <c r="AM56" s="160"/>
      <c r="AN56" s="160"/>
      <c r="AO56" s="160"/>
      <c r="AP56" s="160"/>
      <c r="AQ56" s="160"/>
      <c r="AR56" s="160"/>
      <c r="AS56" s="160"/>
      <c r="AT56" s="160"/>
      <c r="AU56" s="163">
        <f t="shared" si="0"/>
        <v>30</v>
      </c>
      <c r="AV56" s="164">
        <f t="shared" si="1"/>
        <v>0</v>
      </c>
      <c r="AW56" s="164">
        <f t="shared" si="2"/>
        <v>30</v>
      </c>
      <c r="AX56" s="164">
        <f t="shared" ref="AX56:AX62" si="6">+AE56-V56+1</f>
        <v>18</v>
      </c>
      <c r="AY56" s="192">
        <f t="shared" si="4"/>
        <v>4306774</v>
      </c>
    </row>
    <row r="57" spans="1:51" s="164" customFormat="1" ht="24" customHeight="1" x14ac:dyDescent="0.2">
      <c r="A57" s="218" t="s">
        <v>2</v>
      </c>
      <c r="B57" s="218"/>
      <c r="C57" s="218" t="s">
        <v>2</v>
      </c>
      <c r="D57" s="17">
        <v>890905211</v>
      </c>
      <c r="E57" s="201" t="s">
        <v>1775</v>
      </c>
      <c r="F57" s="17" t="s">
        <v>76</v>
      </c>
      <c r="G57" s="169">
        <v>4482324766452</v>
      </c>
      <c r="H57" s="18" t="s">
        <v>77</v>
      </c>
      <c r="I57" s="17" t="s">
        <v>78</v>
      </c>
      <c r="J57" s="17" t="s">
        <v>14</v>
      </c>
      <c r="K57" s="152" t="s">
        <v>376</v>
      </c>
      <c r="L57" s="159" t="s">
        <v>97</v>
      </c>
      <c r="M57" s="159" t="s">
        <v>106</v>
      </c>
      <c r="N57" s="226" t="s">
        <v>108</v>
      </c>
      <c r="O57" s="159" t="s">
        <v>82</v>
      </c>
      <c r="P57" s="104" t="s">
        <v>99</v>
      </c>
      <c r="Q57" s="167" t="s">
        <v>791</v>
      </c>
      <c r="R57" s="168">
        <v>141778158</v>
      </c>
      <c r="S57" s="154">
        <v>900667354</v>
      </c>
      <c r="T57" s="159" t="s">
        <v>792</v>
      </c>
      <c r="U57" s="159" t="s">
        <v>91</v>
      </c>
      <c r="V57" s="153">
        <v>41605</v>
      </c>
      <c r="W57" s="154">
        <v>43590600</v>
      </c>
      <c r="X57" s="159" t="s">
        <v>1424</v>
      </c>
      <c r="Y57" s="159" t="s">
        <v>85</v>
      </c>
      <c r="Z57" s="159" t="s">
        <v>86</v>
      </c>
      <c r="AA57" s="159">
        <v>155</v>
      </c>
      <c r="AB57" s="159" t="s">
        <v>87</v>
      </c>
      <c r="AC57" s="168">
        <v>0</v>
      </c>
      <c r="AD57" s="159" t="s">
        <v>87</v>
      </c>
      <c r="AE57" s="153">
        <v>41605</v>
      </c>
      <c r="AF57" s="153">
        <v>41759</v>
      </c>
      <c r="AG57" s="159" t="s">
        <v>88</v>
      </c>
      <c r="AH57" s="160"/>
      <c r="AI57" s="160"/>
      <c r="AJ57" s="160"/>
      <c r="AK57" s="160"/>
      <c r="AL57" s="160"/>
      <c r="AM57" s="160"/>
      <c r="AN57" s="160"/>
      <c r="AO57" s="160"/>
      <c r="AP57" s="160"/>
      <c r="AQ57" s="160"/>
      <c r="AR57" s="160"/>
      <c r="AS57" s="160"/>
      <c r="AT57" s="160"/>
      <c r="AU57" s="163">
        <f t="shared" si="0"/>
        <v>155</v>
      </c>
      <c r="AV57" s="164">
        <f t="shared" si="1"/>
        <v>0</v>
      </c>
      <c r="AW57" s="164">
        <f t="shared" si="2"/>
        <v>155</v>
      </c>
      <c r="AX57" s="164">
        <f t="shared" si="6"/>
        <v>1</v>
      </c>
      <c r="AY57" s="192">
        <f t="shared" si="4"/>
        <v>141778158</v>
      </c>
    </row>
    <row r="58" spans="1:51" s="164" customFormat="1" ht="24" customHeight="1" x14ac:dyDescent="0.2">
      <c r="A58" s="218" t="s">
        <v>203</v>
      </c>
      <c r="B58" s="218" t="s">
        <v>256</v>
      </c>
      <c r="C58" s="218" t="s">
        <v>203</v>
      </c>
      <c r="D58" s="17">
        <v>890905211</v>
      </c>
      <c r="E58" s="201" t="s">
        <v>1775</v>
      </c>
      <c r="F58" s="17" t="s">
        <v>76</v>
      </c>
      <c r="G58" s="169">
        <v>4482324766452</v>
      </c>
      <c r="H58" s="18" t="s">
        <v>77</v>
      </c>
      <c r="I58" s="17" t="s">
        <v>78</v>
      </c>
      <c r="J58" s="17" t="s">
        <v>14</v>
      </c>
      <c r="K58" s="152" t="s">
        <v>377</v>
      </c>
      <c r="L58" s="159" t="s">
        <v>79</v>
      </c>
      <c r="M58" s="107" t="s">
        <v>80</v>
      </c>
      <c r="N58" s="226" t="s">
        <v>90</v>
      </c>
      <c r="O58" s="159" t="s">
        <v>82</v>
      </c>
      <c r="P58" s="159" t="s">
        <v>83</v>
      </c>
      <c r="Q58" s="167" t="s">
        <v>793</v>
      </c>
      <c r="R58" s="168">
        <v>7540000</v>
      </c>
      <c r="S58" s="154">
        <v>830053693</v>
      </c>
      <c r="T58" s="159" t="s">
        <v>794</v>
      </c>
      <c r="U58" s="159" t="s">
        <v>91</v>
      </c>
      <c r="V58" s="153">
        <v>41585</v>
      </c>
      <c r="W58" s="154">
        <v>78106795</v>
      </c>
      <c r="X58" s="159" t="s">
        <v>1624</v>
      </c>
      <c r="Y58" s="159" t="s">
        <v>85</v>
      </c>
      <c r="Z58" s="159" t="s">
        <v>86</v>
      </c>
      <c r="AA58" s="159">
        <v>55</v>
      </c>
      <c r="AB58" s="159" t="s">
        <v>87</v>
      </c>
      <c r="AC58" s="168">
        <v>0</v>
      </c>
      <c r="AD58" s="159" t="s">
        <v>87</v>
      </c>
      <c r="AE58" s="153">
        <v>41585</v>
      </c>
      <c r="AF58" s="153">
        <v>41639</v>
      </c>
      <c r="AG58" s="159" t="s">
        <v>87</v>
      </c>
      <c r="AH58" s="160"/>
      <c r="AI58" s="160"/>
      <c r="AJ58" s="160"/>
      <c r="AK58" s="160"/>
      <c r="AL58" s="160"/>
      <c r="AM58" s="160"/>
      <c r="AN58" s="162"/>
      <c r="AO58" s="162"/>
      <c r="AP58" s="162"/>
      <c r="AQ58" s="162"/>
      <c r="AR58" s="162"/>
      <c r="AS58" s="162"/>
      <c r="AT58" s="162"/>
      <c r="AU58" s="163">
        <f t="shared" si="0"/>
        <v>55</v>
      </c>
      <c r="AV58" s="164">
        <f t="shared" si="1"/>
        <v>0</v>
      </c>
      <c r="AW58" s="164">
        <f t="shared" si="2"/>
        <v>55</v>
      </c>
      <c r="AX58" s="164">
        <f t="shared" si="6"/>
        <v>1</v>
      </c>
      <c r="AY58" s="192">
        <f t="shared" si="4"/>
        <v>7540000</v>
      </c>
    </row>
    <row r="59" spans="1:51" s="164" customFormat="1" ht="24" customHeight="1" x14ac:dyDescent="0.2">
      <c r="A59" s="218" t="s">
        <v>6</v>
      </c>
      <c r="B59" s="218" t="s">
        <v>212</v>
      </c>
      <c r="C59" s="218" t="s">
        <v>6</v>
      </c>
      <c r="D59" s="17">
        <v>890905211</v>
      </c>
      <c r="E59" s="201" t="s">
        <v>1775</v>
      </c>
      <c r="F59" s="17"/>
      <c r="G59" s="169">
        <v>4482324766452</v>
      </c>
      <c r="H59" s="18" t="s">
        <v>77</v>
      </c>
      <c r="I59" s="17" t="s">
        <v>78</v>
      </c>
      <c r="J59" s="17" t="s">
        <v>14</v>
      </c>
      <c r="K59" s="152" t="s">
        <v>378</v>
      </c>
      <c r="L59" s="159"/>
      <c r="M59" s="107" t="s">
        <v>80</v>
      </c>
      <c r="N59" s="226" t="s">
        <v>90</v>
      </c>
      <c r="O59" s="159" t="s">
        <v>82</v>
      </c>
      <c r="P59" s="159" t="s">
        <v>83</v>
      </c>
      <c r="Q59" s="167" t="s">
        <v>795</v>
      </c>
      <c r="R59" s="168">
        <v>1300000</v>
      </c>
      <c r="S59" s="154">
        <v>8359265</v>
      </c>
      <c r="T59" s="159" t="s">
        <v>796</v>
      </c>
      <c r="U59" s="159" t="s">
        <v>84</v>
      </c>
      <c r="V59" s="153">
        <v>41585</v>
      </c>
      <c r="W59" s="154">
        <v>15515518</v>
      </c>
      <c r="X59" s="159" t="s">
        <v>1561</v>
      </c>
      <c r="Y59" s="159" t="s">
        <v>85</v>
      </c>
      <c r="Z59" s="159" t="s">
        <v>86</v>
      </c>
      <c r="AA59" s="159">
        <v>55</v>
      </c>
      <c r="AB59" s="159" t="s">
        <v>87</v>
      </c>
      <c r="AC59" s="168">
        <v>0</v>
      </c>
      <c r="AD59" s="159" t="s">
        <v>87</v>
      </c>
      <c r="AE59" s="153">
        <v>41585</v>
      </c>
      <c r="AF59" s="153">
        <v>41639</v>
      </c>
      <c r="AG59" s="159" t="s">
        <v>87</v>
      </c>
      <c r="AH59" s="160"/>
      <c r="AI59" s="160"/>
      <c r="AJ59" s="160"/>
      <c r="AK59" s="160"/>
      <c r="AL59" s="160"/>
      <c r="AM59" s="160"/>
      <c r="AN59" s="162"/>
      <c r="AO59" s="162"/>
      <c r="AP59" s="162"/>
      <c r="AQ59" s="162"/>
      <c r="AR59" s="162"/>
      <c r="AS59" s="162"/>
      <c r="AT59" s="162"/>
      <c r="AU59" s="163">
        <f t="shared" si="0"/>
        <v>55</v>
      </c>
      <c r="AV59" s="164">
        <f t="shared" si="1"/>
        <v>0</v>
      </c>
      <c r="AW59" s="164">
        <f t="shared" si="2"/>
        <v>55</v>
      </c>
      <c r="AX59" s="164">
        <f t="shared" si="6"/>
        <v>1</v>
      </c>
      <c r="AY59" s="192">
        <f t="shared" si="4"/>
        <v>1300000</v>
      </c>
    </row>
    <row r="60" spans="1:51" s="164" customFormat="1" ht="24" customHeight="1" x14ac:dyDescent="0.2">
      <c r="A60" s="218" t="s">
        <v>6</v>
      </c>
      <c r="B60" s="218" t="s">
        <v>212</v>
      </c>
      <c r="C60" s="218" t="s">
        <v>6</v>
      </c>
      <c r="D60" s="17">
        <v>890905211</v>
      </c>
      <c r="E60" s="201" t="s">
        <v>1775</v>
      </c>
      <c r="F60" s="17"/>
      <c r="G60" s="169">
        <v>4482324766452</v>
      </c>
      <c r="H60" s="18" t="s">
        <v>77</v>
      </c>
      <c r="I60" s="17" t="s">
        <v>78</v>
      </c>
      <c r="J60" s="17" t="s">
        <v>14</v>
      </c>
      <c r="K60" s="152">
        <v>4600051304</v>
      </c>
      <c r="L60" s="159"/>
      <c r="M60" s="107" t="s">
        <v>80</v>
      </c>
      <c r="N60" s="226" t="s">
        <v>90</v>
      </c>
      <c r="O60" s="159" t="s">
        <v>82</v>
      </c>
      <c r="P60" s="159" t="s">
        <v>83</v>
      </c>
      <c r="Q60" s="167" t="s">
        <v>797</v>
      </c>
      <c r="R60" s="168">
        <v>1300000</v>
      </c>
      <c r="S60" s="154">
        <v>1036940977</v>
      </c>
      <c r="T60" s="159" t="s">
        <v>798</v>
      </c>
      <c r="U60" s="159" t="s">
        <v>84</v>
      </c>
      <c r="V60" s="153">
        <v>41585</v>
      </c>
      <c r="W60" s="154">
        <v>15515518</v>
      </c>
      <c r="X60" s="159" t="s">
        <v>1561</v>
      </c>
      <c r="Y60" s="159" t="s">
        <v>85</v>
      </c>
      <c r="Z60" s="159" t="s">
        <v>86</v>
      </c>
      <c r="AA60" s="159">
        <v>55</v>
      </c>
      <c r="AB60" s="159" t="s">
        <v>87</v>
      </c>
      <c r="AC60" s="168">
        <v>0</v>
      </c>
      <c r="AD60" s="159" t="s">
        <v>87</v>
      </c>
      <c r="AE60" s="153">
        <v>41585</v>
      </c>
      <c r="AF60" s="153">
        <v>41639</v>
      </c>
      <c r="AG60" s="159" t="s">
        <v>87</v>
      </c>
      <c r="AH60" s="160"/>
      <c r="AI60" s="160"/>
      <c r="AJ60" s="160"/>
      <c r="AK60" s="160"/>
      <c r="AL60" s="160"/>
      <c r="AM60" s="160"/>
      <c r="AN60" s="162"/>
      <c r="AO60" s="162"/>
      <c r="AP60" s="162"/>
      <c r="AQ60" s="162"/>
      <c r="AR60" s="162"/>
      <c r="AS60" s="162"/>
      <c r="AT60" s="162"/>
      <c r="AU60" s="163">
        <f t="shared" si="0"/>
        <v>55</v>
      </c>
      <c r="AV60" s="164">
        <f t="shared" si="1"/>
        <v>0</v>
      </c>
      <c r="AW60" s="164">
        <f t="shared" si="2"/>
        <v>55</v>
      </c>
      <c r="AX60" s="164">
        <f t="shared" si="6"/>
        <v>1</v>
      </c>
      <c r="AY60" s="192">
        <f t="shared" si="4"/>
        <v>1300000</v>
      </c>
    </row>
    <row r="61" spans="1:51" s="164" customFormat="1" ht="24" customHeight="1" x14ac:dyDescent="0.2">
      <c r="A61" s="218" t="s">
        <v>6</v>
      </c>
      <c r="B61" s="218" t="s">
        <v>212</v>
      </c>
      <c r="C61" s="218" t="s">
        <v>6</v>
      </c>
      <c r="D61" s="17">
        <v>890905211</v>
      </c>
      <c r="E61" s="201" t="s">
        <v>1775</v>
      </c>
      <c r="F61" s="17"/>
      <c r="G61" s="169">
        <v>4482324766452</v>
      </c>
      <c r="H61" s="18" t="s">
        <v>77</v>
      </c>
      <c r="I61" s="17" t="s">
        <v>78</v>
      </c>
      <c r="J61" s="17" t="s">
        <v>14</v>
      </c>
      <c r="K61" s="152">
        <v>4600051309</v>
      </c>
      <c r="L61" s="159"/>
      <c r="M61" s="107" t="s">
        <v>80</v>
      </c>
      <c r="N61" s="226" t="s">
        <v>90</v>
      </c>
      <c r="O61" s="159" t="s">
        <v>82</v>
      </c>
      <c r="P61" s="159" t="s">
        <v>83</v>
      </c>
      <c r="Q61" s="167" t="s">
        <v>799</v>
      </c>
      <c r="R61" s="168">
        <v>1300000</v>
      </c>
      <c r="S61" s="154">
        <v>1036615211</v>
      </c>
      <c r="T61" s="159" t="s">
        <v>800</v>
      </c>
      <c r="U61" s="159" t="s">
        <v>84</v>
      </c>
      <c r="V61" s="153">
        <v>41585</v>
      </c>
      <c r="W61" s="154">
        <v>15515518</v>
      </c>
      <c r="X61" s="159" t="s">
        <v>1561</v>
      </c>
      <c r="Y61" s="159" t="s">
        <v>85</v>
      </c>
      <c r="Z61" s="159" t="s">
        <v>86</v>
      </c>
      <c r="AA61" s="159">
        <v>55</v>
      </c>
      <c r="AB61" s="159" t="s">
        <v>87</v>
      </c>
      <c r="AC61" s="168">
        <v>0</v>
      </c>
      <c r="AD61" s="159" t="s">
        <v>87</v>
      </c>
      <c r="AE61" s="153">
        <v>41585</v>
      </c>
      <c r="AF61" s="153">
        <v>41639</v>
      </c>
      <c r="AG61" s="159" t="s">
        <v>87</v>
      </c>
      <c r="AH61" s="160"/>
      <c r="AI61" s="160"/>
      <c r="AJ61" s="160"/>
      <c r="AK61" s="160"/>
      <c r="AL61" s="160"/>
      <c r="AM61" s="160"/>
      <c r="AN61" s="162"/>
      <c r="AO61" s="162"/>
      <c r="AP61" s="162"/>
      <c r="AQ61" s="162"/>
      <c r="AR61" s="162"/>
      <c r="AS61" s="162"/>
      <c r="AT61" s="162"/>
      <c r="AU61" s="163">
        <f t="shared" si="0"/>
        <v>55</v>
      </c>
      <c r="AV61" s="164">
        <f t="shared" si="1"/>
        <v>0</v>
      </c>
      <c r="AW61" s="164">
        <f t="shared" si="2"/>
        <v>55</v>
      </c>
      <c r="AX61" s="164">
        <f t="shared" si="6"/>
        <v>1</v>
      </c>
      <c r="AY61" s="192">
        <f t="shared" si="4"/>
        <v>1300000</v>
      </c>
    </row>
    <row r="62" spans="1:51" s="164" customFormat="1" ht="24" customHeight="1" x14ac:dyDescent="0.2">
      <c r="A62" s="218" t="s">
        <v>4</v>
      </c>
      <c r="B62" s="218" t="s">
        <v>210</v>
      </c>
      <c r="C62" s="218" t="s">
        <v>4</v>
      </c>
      <c r="D62" s="17">
        <v>890905211</v>
      </c>
      <c r="E62" s="201" t="s">
        <v>1775</v>
      </c>
      <c r="F62" s="17" t="s">
        <v>76</v>
      </c>
      <c r="G62" s="169">
        <v>4482324766452</v>
      </c>
      <c r="H62" s="18" t="s">
        <v>77</v>
      </c>
      <c r="I62" s="17" t="s">
        <v>78</v>
      </c>
      <c r="J62" s="17" t="s">
        <v>14</v>
      </c>
      <c r="K62" s="152">
        <v>4600051319</v>
      </c>
      <c r="L62" s="159" t="s">
        <v>97</v>
      </c>
      <c r="M62" s="159" t="s">
        <v>106</v>
      </c>
      <c r="N62" s="226" t="s">
        <v>108</v>
      </c>
      <c r="O62" s="159" t="s">
        <v>82</v>
      </c>
      <c r="P62" s="159" t="s">
        <v>5</v>
      </c>
      <c r="Q62" s="167" t="s">
        <v>801</v>
      </c>
      <c r="R62" s="168">
        <v>142283280</v>
      </c>
      <c r="S62" s="154">
        <v>900627960</v>
      </c>
      <c r="T62" s="159" t="s">
        <v>802</v>
      </c>
      <c r="U62" s="159" t="s">
        <v>91</v>
      </c>
      <c r="V62" s="153">
        <v>41585</v>
      </c>
      <c r="W62" s="154">
        <v>43453858</v>
      </c>
      <c r="X62" s="159" t="s">
        <v>1752</v>
      </c>
      <c r="Y62" s="159" t="s">
        <v>85</v>
      </c>
      <c r="Z62" s="159" t="s">
        <v>86</v>
      </c>
      <c r="AA62" s="159">
        <v>55</v>
      </c>
      <c r="AB62" s="159" t="s">
        <v>87</v>
      </c>
      <c r="AC62" s="168">
        <v>0</v>
      </c>
      <c r="AD62" s="159" t="s">
        <v>87</v>
      </c>
      <c r="AE62" s="153">
        <v>41585</v>
      </c>
      <c r="AF62" s="153">
        <v>41639</v>
      </c>
      <c r="AG62" s="159" t="s">
        <v>88</v>
      </c>
      <c r="AH62" s="160"/>
      <c r="AI62" s="160"/>
      <c r="AJ62" s="160"/>
      <c r="AK62" s="160"/>
      <c r="AL62" s="160"/>
      <c r="AM62" s="160"/>
      <c r="AN62" s="162"/>
      <c r="AO62" s="162"/>
      <c r="AP62" s="162"/>
      <c r="AQ62" s="162"/>
      <c r="AR62" s="162"/>
      <c r="AS62" s="162"/>
      <c r="AT62" s="162"/>
      <c r="AU62" s="163">
        <f t="shared" si="0"/>
        <v>55</v>
      </c>
      <c r="AV62" s="164">
        <f t="shared" si="1"/>
        <v>0</v>
      </c>
      <c r="AW62" s="164">
        <f t="shared" si="2"/>
        <v>55</v>
      </c>
      <c r="AX62" s="164">
        <f t="shared" si="6"/>
        <v>1</v>
      </c>
      <c r="AY62" s="192">
        <f t="shared" si="4"/>
        <v>142283280</v>
      </c>
    </row>
    <row r="63" spans="1:51" s="164" customFormat="1" ht="24" customHeight="1" x14ac:dyDescent="0.2">
      <c r="A63" s="218" t="s">
        <v>204</v>
      </c>
      <c r="B63" s="218" t="s">
        <v>245</v>
      </c>
      <c r="C63" s="218" t="s">
        <v>204</v>
      </c>
      <c r="D63" s="17">
        <v>890905211</v>
      </c>
      <c r="E63" s="201" t="s">
        <v>1775</v>
      </c>
      <c r="F63" s="17" t="s">
        <v>76</v>
      </c>
      <c r="G63" s="169">
        <v>4482324766452</v>
      </c>
      <c r="H63" s="18" t="s">
        <v>77</v>
      </c>
      <c r="I63" s="17" t="s">
        <v>78</v>
      </c>
      <c r="J63" s="17" t="s">
        <v>14</v>
      </c>
      <c r="K63" s="152" t="s">
        <v>381</v>
      </c>
      <c r="L63" s="159" t="s">
        <v>79</v>
      </c>
      <c r="M63" s="107" t="s">
        <v>80</v>
      </c>
      <c r="N63" s="226" t="s">
        <v>81</v>
      </c>
      <c r="O63" s="159" t="s">
        <v>82</v>
      </c>
      <c r="P63" s="159" t="s">
        <v>131</v>
      </c>
      <c r="Q63" s="167" t="s">
        <v>803</v>
      </c>
      <c r="R63" s="168">
        <v>8698628</v>
      </c>
      <c r="S63" s="154">
        <v>43759803</v>
      </c>
      <c r="T63" s="159" t="s">
        <v>804</v>
      </c>
      <c r="U63" s="159" t="s">
        <v>84</v>
      </c>
      <c r="V63" s="153">
        <v>41586</v>
      </c>
      <c r="W63" s="154">
        <v>70115111</v>
      </c>
      <c r="X63" s="159" t="s">
        <v>1412</v>
      </c>
      <c r="Y63" s="159" t="s">
        <v>85</v>
      </c>
      <c r="Z63" s="159" t="s">
        <v>86</v>
      </c>
      <c r="AA63" s="159">
        <v>54</v>
      </c>
      <c r="AB63" s="159" t="s">
        <v>87</v>
      </c>
      <c r="AC63" s="168">
        <v>0</v>
      </c>
      <c r="AD63" s="159" t="s">
        <v>87</v>
      </c>
      <c r="AE63" s="153">
        <v>41586</v>
      </c>
      <c r="AF63" s="153">
        <v>41639</v>
      </c>
      <c r="AG63" s="159" t="s">
        <v>87</v>
      </c>
      <c r="AH63" s="160"/>
      <c r="AI63" s="160"/>
      <c r="AJ63" s="161"/>
      <c r="AK63" s="161"/>
      <c r="AL63" s="161"/>
      <c r="AM63" s="161"/>
      <c r="AN63" s="162"/>
      <c r="AO63" s="162"/>
      <c r="AP63" s="162"/>
      <c r="AQ63" s="161"/>
      <c r="AR63" s="161"/>
      <c r="AS63" s="161"/>
      <c r="AT63" s="161"/>
      <c r="AU63" s="163">
        <f t="shared" si="0"/>
        <v>54</v>
      </c>
      <c r="AV63" s="164">
        <f t="shared" si="1"/>
        <v>0</v>
      </c>
      <c r="AW63" s="164">
        <f t="shared" si="2"/>
        <v>54</v>
      </c>
      <c r="AY63" s="192">
        <f t="shared" si="4"/>
        <v>8698628</v>
      </c>
    </row>
    <row r="64" spans="1:51" s="164" customFormat="1" ht="24" customHeight="1" x14ac:dyDescent="0.2">
      <c r="A64" s="218" t="s">
        <v>204</v>
      </c>
      <c r="B64" s="218" t="s">
        <v>250</v>
      </c>
      <c r="C64" s="218" t="s">
        <v>204</v>
      </c>
      <c r="D64" s="17">
        <v>890905211</v>
      </c>
      <c r="E64" s="201" t="s">
        <v>1775</v>
      </c>
      <c r="F64" s="17" t="s">
        <v>76</v>
      </c>
      <c r="G64" s="169">
        <v>4482324766452</v>
      </c>
      <c r="H64" s="18" t="s">
        <v>77</v>
      </c>
      <c r="I64" s="17" t="s">
        <v>78</v>
      </c>
      <c r="J64" s="17" t="s">
        <v>14</v>
      </c>
      <c r="K64" s="152" t="s">
        <v>382</v>
      </c>
      <c r="L64" s="159" t="s">
        <v>79</v>
      </c>
      <c r="M64" s="107" t="s">
        <v>80</v>
      </c>
      <c r="N64" s="226" t="s">
        <v>81</v>
      </c>
      <c r="O64" s="159" t="s">
        <v>82</v>
      </c>
      <c r="P64" s="159" t="s">
        <v>131</v>
      </c>
      <c r="Q64" s="167" t="s">
        <v>805</v>
      </c>
      <c r="R64" s="168">
        <v>8573120</v>
      </c>
      <c r="S64" s="154">
        <v>71338563</v>
      </c>
      <c r="T64" s="159" t="s">
        <v>806</v>
      </c>
      <c r="U64" s="159" t="s">
        <v>84</v>
      </c>
      <c r="V64" s="153">
        <v>41590</v>
      </c>
      <c r="W64" s="154">
        <v>70136661</v>
      </c>
      <c r="X64" s="159" t="s">
        <v>1580</v>
      </c>
      <c r="Y64" s="159" t="s">
        <v>85</v>
      </c>
      <c r="Z64" s="159" t="s">
        <v>86</v>
      </c>
      <c r="AA64" s="159">
        <v>50</v>
      </c>
      <c r="AB64" s="159" t="s">
        <v>87</v>
      </c>
      <c r="AC64" s="168">
        <v>0</v>
      </c>
      <c r="AD64" s="159" t="s">
        <v>87</v>
      </c>
      <c r="AE64" s="153">
        <v>41590</v>
      </c>
      <c r="AF64" s="153">
        <v>41639</v>
      </c>
      <c r="AG64" s="159" t="s">
        <v>87</v>
      </c>
      <c r="AH64" s="160"/>
      <c r="AI64" s="160"/>
      <c r="AJ64" s="161"/>
      <c r="AK64" s="161"/>
      <c r="AL64" s="161"/>
      <c r="AM64" s="161"/>
      <c r="AN64" s="162"/>
      <c r="AO64" s="162"/>
      <c r="AP64" s="162"/>
      <c r="AQ64" s="161"/>
      <c r="AR64" s="161"/>
      <c r="AS64" s="161"/>
      <c r="AT64" s="161"/>
      <c r="AU64" s="163">
        <f t="shared" si="0"/>
        <v>50</v>
      </c>
      <c r="AV64" s="164">
        <f t="shared" si="1"/>
        <v>0</v>
      </c>
      <c r="AW64" s="164">
        <f t="shared" si="2"/>
        <v>50</v>
      </c>
      <c r="AY64" s="192">
        <f t="shared" si="4"/>
        <v>8573120</v>
      </c>
    </row>
    <row r="65" spans="1:51" s="172" customFormat="1" ht="24" customHeight="1" x14ac:dyDescent="0.2">
      <c r="A65" s="224" t="s">
        <v>0</v>
      </c>
      <c r="B65" s="224" t="s">
        <v>297</v>
      </c>
      <c r="C65" s="224" t="s">
        <v>0</v>
      </c>
      <c r="D65" s="17">
        <v>890905211</v>
      </c>
      <c r="E65" s="201" t="s">
        <v>1775</v>
      </c>
      <c r="F65" s="17" t="s">
        <v>76</v>
      </c>
      <c r="G65" s="169">
        <v>4482324766452</v>
      </c>
      <c r="H65" s="18" t="s">
        <v>77</v>
      </c>
      <c r="I65" s="17" t="s">
        <v>78</v>
      </c>
      <c r="J65" s="17" t="s">
        <v>14</v>
      </c>
      <c r="K65" s="152">
        <v>4600051334</v>
      </c>
      <c r="L65" s="159" t="s">
        <v>79</v>
      </c>
      <c r="M65" s="107" t="s">
        <v>80</v>
      </c>
      <c r="N65" s="226" t="s">
        <v>94</v>
      </c>
      <c r="O65" s="159" t="s">
        <v>82</v>
      </c>
      <c r="P65" s="159" t="s">
        <v>83</v>
      </c>
      <c r="Q65" s="167" t="s">
        <v>807</v>
      </c>
      <c r="R65" s="168">
        <v>3403842448</v>
      </c>
      <c r="S65" s="154">
        <v>800223337</v>
      </c>
      <c r="T65" s="159" t="s">
        <v>766</v>
      </c>
      <c r="U65" s="159" t="s">
        <v>91</v>
      </c>
      <c r="V65" s="153">
        <v>41586</v>
      </c>
      <c r="W65" s="154">
        <v>71600352</v>
      </c>
      <c r="X65" s="159" t="s">
        <v>1573</v>
      </c>
      <c r="Y65" s="159" t="s">
        <v>85</v>
      </c>
      <c r="Z65" s="159" t="s">
        <v>86</v>
      </c>
      <c r="AA65" s="159">
        <v>54</v>
      </c>
      <c r="AB65" s="159" t="s">
        <v>87</v>
      </c>
      <c r="AC65" s="168">
        <v>0</v>
      </c>
      <c r="AD65" s="159" t="s">
        <v>87</v>
      </c>
      <c r="AE65" s="153">
        <v>41586</v>
      </c>
      <c r="AF65" s="153">
        <v>41639</v>
      </c>
      <c r="AG65" s="159" t="s">
        <v>87</v>
      </c>
      <c r="AH65" s="160"/>
      <c r="AI65" s="160"/>
      <c r="AJ65" s="160"/>
      <c r="AK65" s="160"/>
      <c r="AL65" s="160"/>
      <c r="AM65" s="160"/>
      <c r="AN65" s="162"/>
      <c r="AO65" s="162"/>
      <c r="AP65" s="162"/>
      <c r="AQ65" s="161"/>
      <c r="AR65" s="161"/>
      <c r="AS65" s="161"/>
      <c r="AT65" s="161"/>
      <c r="AU65" s="171">
        <f t="shared" si="0"/>
        <v>54</v>
      </c>
      <c r="AV65" s="164">
        <f t="shared" si="1"/>
        <v>0</v>
      </c>
      <c r="AW65" s="164">
        <f t="shared" si="2"/>
        <v>54</v>
      </c>
      <c r="AX65" s="164">
        <f t="shared" ref="AX65:AX71" si="7">+AE65-V65+1</f>
        <v>1</v>
      </c>
      <c r="AY65" s="192">
        <f t="shared" si="4"/>
        <v>3403842448</v>
      </c>
    </row>
    <row r="66" spans="1:51" s="164" customFormat="1" ht="28.5" customHeight="1" x14ac:dyDescent="0.2">
      <c r="A66" s="218" t="s">
        <v>203</v>
      </c>
      <c r="B66" s="218">
        <v>120259</v>
      </c>
      <c r="C66" s="218" t="s">
        <v>203</v>
      </c>
      <c r="D66" s="17">
        <v>890905211</v>
      </c>
      <c r="E66" s="201" t="s">
        <v>1775</v>
      </c>
      <c r="F66" s="17" t="s">
        <v>76</v>
      </c>
      <c r="G66" s="169">
        <v>4482324766452</v>
      </c>
      <c r="H66" s="18" t="s">
        <v>77</v>
      </c>
      <c r="I66" s="17" t="s">
        <v>78</v>
      </c>
      <c r="J66" s="17" t="s">
        <v>14</v>
      </c>
      <c r="K66" s="152" t="s">
        <v>383</v>
      </c>
      <c r="L66" s="159" t="s">
        <v>79</v>
      </c>
      <c r="M66" s="107" t="s">
        <v>80</v>
      </c>
      <c r="N66" s="226" t="s">
        <v>94</v>
      </c>
      <c r="O66" s="159" t="s">
        <v>82</v>
      </c>
      <c r="P66" s="159" t="s">
        <v>83</v>
      </c>
      <c r="Q66" s="167" t="s">
        <v>808</v>
      </c>
      <c r="R66" s="168">
        <v>209999983</v>
      </c>
      <c r="S66" s="154">
        <v>890919291</v>
      </c>
      <c r="T66" s="159" t="s">
        <v>809</v>
      </c>
      <c r="U66" s="159" t="s">
        <v>91</v>
      </c>
      <c r="V66" s="153">
        <v>41586</v>
      </c>
      <c r="W66" s="154">
        <v>71622654</v>
      </c>
      <c r="X66" s="159" t="s">
        <v>1625</v>
      </c>
      <c r="Y66" s="159" t="s">
        <v>85</v>
      </c>
      <c r="Z66" s="159" t="s">
        <v>86</v>
      </c>
      <c r="AA66" s="159">
        <v>54</v>
      </c>
      <c r="AB66" s="159" t="s">
        <v>87</v>
      </c>
      <c r="AC66" s="168">
        <v>0</v>
      </c>
      <c r="AD66" s="159" t="s">
        <v>87</v>
      </c>
      <c r="AE66" s="153">
        <v>41586</v>
      </c>
      <c r="AF66" s="153">
        <v>41639</v>
      </c>
      <c r="AG66" s="159" t="s">
        <v>87</v>
      </c>
      <c r="AH66" s="160"/>
      <c r="AI66" s="160"/>
      <c r="AJ66" s="160"/>
      <c r="AK66" s="160"/>
      <c r="AL66" s="160"/>
      <c r="AM66" s="160"/>
      <c r="AN66" s="227">
        <v>41579</v>
      </c>
      <c r="AO66" s="227">
        <v>41640</v>
      </c>
      <c r="AP66" s="227">
        <v>42004</v>
      </c>
      <c r="AQ66" s="168">
        <v>260000000</v>
      </c>
      <c r="AR66" s="168">
        <v>0</v>
      </c>
      <c r="AS66" s="168">
        <v>0</v>
      </c>
      <c r="AT66" s="168">
        <v>260000000</v>
      </c>
      <c r="AU66" s="163">
        <f t="shared" si="0"/>
        <v>54</v>
      </c>
      <c r="AV66" s="164">
        <f t="shared" si="1"/>
        <v>0</v>
      </c>
      <c r="AW66" s="164">
        <f t="shared" si="2"/>
        <v>54</v>
      </c>
      <c r="AX66" s="164">
        <f t="shared" si="7"/>
        <v>1</v>
      </c>
      <c r="AY66" s="192">
        <f t="shared" si="4"/>
        <v>209999983</v>
      </c>
    </row>
    <row r="67" spans="1:51" s="164" customFormat="1" ht="45" customHeight="1" x14ac:dyDescent="0.2">
      <c r="A67" s="218" t="s">
        <v>229</v>
      </c>
      <c r="B67" s="218" t="s">
        <v>298</v>
      </c>
      <c r="C67" s="218" t="s">
        <v>229</v>
      </c>
      <c r="D67" s="17">
        <v>890905211</v>
      </c>
      <c r="E67" s="201" t="s">
        <v>1775</v>
      </c>
      <c r="F67" s="17" t="s">
        <v>76</v>
      </c>
      <c r="G67" s="169">
        <v>4482324766452</v>
      </c>
      <c r="H67" s="18" t="s">
        <v>77</v>
      </c>
      <c r="I67" s="17" t="s">
        <v>78</v>
      </c>
      <c r="J67" s="17" t="s">
        <v>14</v>
      </c>
      <c r="K67" s="152" t="s">
        <v>384</v>
      </c>
      <c r="L67" s="159" t="s">
        <v>79</v>
      </c>
      <c r="M67" s="107" t="s">
        <v>80</v>
      </c>
      <c r="N67" s="226" t="s">
        <v>94</v>
      </c>
      <c r="O67" s="159" t="s">
        <v>82</v>
      </c>
      <c r="P67" s="159" t="s">
        <v>83</v>
      </c>
      <c r="Q67" s="167" t="s">
        <v>810</v>
      </c>
      <c r="R67" s="168">
        <v>1645920000</v>
      </c>
      <c r="S67" s="154">
        <v>890984761</v>
      </c>
      <c r="T67" s="159" t="s">
        <v>811</v>
      </c>
      <c r="U67" s="159" t="s">
        <v>91</v>
      </c>
      <c r="V67" s="153">
        <v>41586</v>
      </c>
      <c r="W67" s="154">
        <v>43569733</v>
      </c>
      <c r="X67" s="159" t="s">
        <v>1591</v>
      </c>
      <c r="Y67" s="159" t="s">
        <v>85</v>
      </c>
      <c r="Z67" s="159" t="s">
        <v>86</v>
      </c>
      <c r="AA67" s="159">
        <v>419</v>
      </c>
      <c r="AB67" s="159" t="s">
        <v>87</v>
      </c>
      <c r="AC67" s="168">
        <v>0</v>
      </c>
      <c r="AD67" s="159" t="s">
        <v>87</v>
      </c>
      <c r="AE67" s="153">
        <v>41586</v>
      </c>
      <c r="AF67" s="153">
        <v>42004</v>
      </c>
      <c r="AG67" s="159" t="s">
        <v>88</v>
      </c>
      <c r="AH67" s="160"/>
      <c r="AI67" s="160"/>
      <c r="AJ67" s="160"/>
      <c r="AK67" s="160"/>
      <c r="AL67" s="160"/>
      <c r="AM67" s="160"/>
      <c r="AN67" s="175">
        <v>41579</v>
      </c>
      <c r="AO67" s="175">
        <v>41640</v>
      </c>
      <c r="AP67" s="175">
        <v>42004</v>
      </c>
      <c r="AQ67" s="168">
        <v>1500000000</v>
      </c>
      <c r="AR67" s="223">
        <v>0</v>
      </c>
      <c r="AS67" s="223">
        <v>0</v>
      </c>
      <c r="AT67" s="223">
        <v>1500000000</v>
      </c>
      <c r="AU67" s="163">
        <f t="shared" si="0"/>
        <v>419</v>
      </c>
      <c r="AV67" s="164">
        <f t="shared" si="1"/>
        <v>0</v>
      </c>
      <c r="AW67" s="164">
        <f t="shared" si="2"/>
        <v>419</v>
      </c>
      <c r="AX67" s="164">
        <f t="shared" si="7"/>
        <v>1</v>
      </c>
      <c r="AY67" s="192">
        <f t="shared" si="4"/>
        <v>1645920000</v>
      </c>
    </row>
    <row r="68" spans="1:51" s="164" customFormat="1" ht="24" customHeight="1" x14ac:dyDescent="0.2">
      <c r="A68" s="218" t="s">
        <v>222</v>
      </c>
      <c r="B68" s="218" t="s">
        <v>226</v>
      </c>
      <c r="C68" s="218" t="s">
        <v>222</v>
      </c>
      <c r="D68" s="17">
        <v>890905211</v>
      </c>
      <c r="E68" s="201" t="s">
        <v>1775</v>
      </c>
      <c r="F68" s="17" t="s">
        <v>76</v>
      </c>
      <c r="G68" s="169">
        <v>4482324766452</v>
      </c>
      <c r="H68" s="18" t="s">
        <v>77</v>
      </c>
      <c r="I68" s="17" t="s">
        <v>78</v>
      </c>
      <c r="J68" s="17" t="s">
        <v>14</v>
      </c>
      <c r="K68" s="152" t="s">
        <v>385</v>
      </c>
      <c r="L68" s="159" t="s">
        <v>79</v>
      </c>
      <c r="M68" s="107" t="s">
        <v>80</v>
      </c>
      <c r="N68" s="226" t="s">
        <v>81</v>
      </c>
      <c r="O68" s="159" t="s">
        <v>82</v>
      </c>
      <c r="P68" s="159" t="s">
        <v>83</v>
      </c>
      <c r="Q68" s="167" t="s">
        <v>812</v>
      </c>
      <c r="R68" s="168">
        <v>50000000</v>
      </c>
      <c r="S68" s="154">
        <v>51802443</v>
      </c>
      <c r="T68" s="159" t="s">
        <v>813</v>
      </c>
      <c r="U68" s="159" t="s">
        <v>84</v>
      </c>
      <c r="V68" s="153">
        <v>41603</v>
      </c>
      <c r="W68" s="154">
        <v>42828292</v>
      </c>
      <c r="X68" s="159" t="s">
        <v>1594</v>
      </c>
      <c r="Y68" s="159" t="s">
        <v>85</v>
      </c>
      <c r="Z68" s="159" t="s">
        <v>86</v>
      </c>
      <c r="AA68" s="159">
        <v>31</v>
      </c>
      <c r="AB68" s="159" t="s">
        <v>87</v>
      </c>
      <c r="AC68" s="168">
        <v>0</v>
      </c>
      <c r="AD68" s="159" t="s">
        <v>87</v>
      </c>
      <c r="AE68" s="153">
        <v>41603</v>
      </c>
      <c r="AF68" s="153">
        <v>41633</v>
      </c>
      <c r="AG68" s="159" t="s">
        <v>87</v>
      </c>
      <c r="AH68" s="160"/>
      <c r="AI68" s="160"/>
      <c r="AJ68" s="160"/>
      <c r="AK68" s="160"/>
      <c r="AL68" s="160"/>
      <c r="AM68" s="160"/>
      <c r="AN68" s="160"/>
      <c r="AO68" s="160"/>
      <c r="AP68" s="160"/>
      <c r="AQ68" s="160"/>
      <c r="AR68" s="160"/>
      <c r="AS68" s="160"/>
      <c r="AT68" s="160"/>
      <c r="AU68" s="163">
        <f t="shared" si="0"/>
        <v>31</v>
      </c>
      <c r="AV68" s="164">
        <f t="shared" si="1"/>
        <v>0</v>
      </c>
      <c r="AW68" s="164">
        <f t="shared" si="2"/>
        <v>31</v>
      </c>
      <c r="AX68" s="164">
        <f t="shared" si="7"/>
        <v>1</v>
      </c>
      <c r="AY68" s="192">
        <f t="shared" si="4"/>
        <v>50000000</v>
      </c>
    </row>
    <row r="69" spans="1:51" s="164" customFormat="1" ht="24" customHeight="1" x14ac:dyDescent="0.2">
      <c r="A69" s="218" t="s">
        <v>218</v>
      </c>
      <c r="B69" s="218" t="s">
        <v>224</v>
      </c>
      <c r="C69" s="218" t="s">
        <v>218</v>
      </c>
      <c r="D69" s="17">
        <v>890905211</v>
      </c>
      <c r="E69" s="201" t="s">
        <v>1775</v>
      </c>
      <c r="F69" s="17" t="s">
        <v>76</v>
      </c>
      <c r="G69" s="169">
        <v>4482324766452</v>
      </c>
      <c r="H69" s="18" t="s">
        <v>77</v>
      </c>
      <c r="I69" s="17" t="s">
        <v>78</v>
      </c>
      <c r="J69" s="17" t="s">
        <v>14</v>
      </c>
      <c r="K69" s="152" t="s">
        <v>386</v>
      </c>
      <c r="L69" s="159" t="s">
        <v>79</v>
      </c>
      <c r="M69" s="107" t="s">
        <v>80</v>
      </c>
      <c r="N69" s="226" t="s">
        <v>94</v>
      </c>
      <c r="O69" s="159" t="s">
        <v>82</v>
      </c>
      <c r="P69" s="159" t="s">
        <v>83</v>
      </c>
      <c r="Q69" s="167" t="s">
        <v>814</v>
      </c>
      <c r="R69" s="168">
        <v>133920000</v>
      </c>
      <c r="S69" s="154">
        <v>890984761</v>
      </c>
      <c r="T69" s="159" t="s">
        <v>811</v>
      </c>
      <c r="U69" s="159" t="s">
        <v>91</v>
      </c>
      <c r="V69" s="153">
        <v>41592</v>
      </c>
      <c r="W69" s="154">
        <v>71727476</v>
      </c>
      <c r="X69" s="159" t="s">
        <v>1630</v>
      </c>
      <c r="Y69" s="159" t="s">
        <v>85</v>
      </c>
      <c r="Z69" s="159" t="s">
        <v>86</v>
      </c>
      <c r="AA69" s="159">
        <v>75</v>
      </c>
      <c r="AB69" s="159" t="s">
        <v>87</v>
      </c>
      <c r="AC69" s="168">
        <v>0</v>
      </c>
      <c r="AD69" s="159" t="s">
        <v>87</v>
      </c>
      <c r="AE69" s="153">
        <v>41593</v>
      </c>
      <c r="AF69" s="153">
        <v>41667</v>
      </c>
      <c r="AG69" s="159" t="s">
        <v>88</v>
      </c>
      <c r="AH69" s="160"/>
      <c r="AI69" s="160"/>
      <c r="AJ69" s="160"/>
      <c r="AK69" s="160"/>
      <c r="AL69" s="160"/>
      <c r="AM69" s="160"/>
      <c r="AN69" s="160"/>
      <c r="AO69" s="160"/>
      <c r="AP69" s="160"/>
      <c r="AQ69" s="160"/>
      <c r="AR69" s="160"/>
      <c r="AS69" s="160"/>
      <c r="AT69" s="160"/>
      <c r="AU69" s="163">
        <f t="shared" si="0"/>
        <v>75</v>
      </c>
      <c r="AV69" s="164">
        <f t="shared" si="1"/>
        <v>0</v>
      </c>
      <c r="AW69" s="164">
        <f t="shared" si="2"/>
        <v>75</v>
      </c>
      <c r="AX69" s="164">
        <f t="shared" si="7"/>
        <v>2</v>
      </c>
      <c r="AY69" s="192">
        <f t="shared" si="4"/>
        <v>133920000</v>
      </c>
    </row>
    <row r="70" spans="1:51" s="164" customFormat="1" ht="24" customHeight="1" x14ac:dyDescent="0.2">
      <c r="A70" s="218" t="s">
        <v>10</v>
      </c>
      <c r="B70" s="218" t="s">
        <v>217</v>
      </c>
      <c r="C70" s="218" t="s">
        <v>10</v>
      </c>
      <c r="D70" s="17">
        <v>890905211</v>
      </c>
      <c r="E70" s="201" t="s">
        <v>1775</v>
      </c>
      <c r="F70" s="17" t="s">
        <v>76</v>
      </c>
      <c r="G70" s="169">
        <v>4482324766452</v>
      </c>
      <c r="H70" s="18" t="s">
        <v>77</v>
      </c>
      <c r="I70" s="17" t="s">
        <v>78</v>
      </c>
      <c r="J70" s="17" t="s">
        <v>14</v>
      </c>
      <c r="K70" s="152" t="s">
        <v>387</v>
      </c>
      <c r="L70" s="159" t="s">
        <v>79</v>
      </c>
      <c r="M70" s="107" t="s">
        <v>80</v>
      </c>
      <c r="N70" s="226" t="s">
        <v>94</v>
      </c>
      <c r="O70" s="159" t="s">
        <v>82</v>
      </c>
      <c r="P70" s="159" t="s">
        <v>83</v>
      </c>
      <c r="Q70" s="167" t="s">
        <v>815</v>
      </c>
      <c r="R70" s="168">
        <v>99495074</v>
      </c>
      <c r="S70" s="154">
        <v>899999063</v>
      </c>
      <c r="T70" s="159" t="s">
        <v>694</v>
      </c>
      <c r="U70" s="159" t="s">
        <v>91</v>
      </c>
      <c r="V70" s="153">
        <v>41586</v>
      </c>
      <c r="W70" s="154">
        <v>43034498</v>
      </c>
      <c r="X70" s="159" t="s">
        <v>1760</v>
      </c>
      <c r="Y70" s="159" t="s">
        <v>85</v>
      </c>
      <c r="Z70" s="159" t="s">
        <v>86</v>
      </c>
      <c r="AA70" s="159">
        <v>54</v>
      </c>
      <c r="AB70" s="159" t="s">
        <v>87</v>
      </c>
      <c r="AC70" s="168">
        <v>0</v>
      </c>
      <c r="AD70" s="159" t="s">
        <v>87</v>
      </c>
      <c r="AE70" s="153">
        <v>41586</v>
      </c>
      <c r="AF70" s="153">
        <v>41639</v>
      </c>
      <c r="AG70" s="159" t="s">
        <v>88</v>
      </c>
      <c r="AH70" s="160"/>
      <c r="AI70" s="160"/>
      <c r="AJ70" s="160"/>
      <c r="AK70" s="160"/>
      <c r="AL70" s="160"/>
      <c r="AM70" s="160"/>
      <c r="AN70" s="162"/>
      <c r="AO70" s="162"/>
      <c r="AP70" s="162"/>
      <c r="AQ70" s="162"/>
      <c r="AR70" s="162"/>
      <c r="AS70" s="162"/>
      <c r="AT70" s="162"/>
      <c r="AU70" s="163">
        <f t="shared" ref="AU70:AU133" si="8">AF70-AE70+1</f>
        <v>54</v>
      </c>
      <c r="AV70" s="164">
        <f t="shared" ref="AV70:AV133" si="9">+AA70-AU70</f>
        <v>0</v>
      </c>
      <c r="AW70" s="164">
        <f t="shared" ref="AW70:AW133" si="10">+AF70-AE70+1</f>
        <v>54</v>
      </c>
      <c r="AX70" s="164">
        <f t="shared" si="7"/>
        <v>1</v>
      </c>
      <c r="AY70" s="192">
        <f t="shared" ref="AY70:AY133" si="11">+R70+AC70</f>
        <v>99495074</v>
      </c>
    </row>
    <row r="71" spans="1:51" s="164" customFormat="1" ht="24" customHeight="1" x14ac:dyDescent="0.2">
      <c r="A71" s="218" t="s">
        <v>203</v>
      </c>
      <c r="B71" s="218" t="s">
        <v>278</v>
      </c>
      <c r="C71" s="218" t="s">
        <v>203</v>
      </c>
      <c r="D71" s="17">
        <v>890905211</v>
      </c>
      <c r="E71" s="201" t="s">
        <v>1775</v>
      </c>
      <c r="F71" s="17" t="s">
        <v>76</v>
      </c>
      <c r="G71" s="169">
        <v>4482324766452</v>
      </c>
      <c r="H71" s="18" t="s">
        <v>77</v>
      </c>
      <c r="I71" s="17" t="s">
        <v>78</v>
      </c>
      <c r="J71" s="17" t="s">
        <v>14</v>
      </c>
      <c r="K71" s="152" t="s">
        <v>388</v>
      </c>
      <c r="L71" s="159" t="s">
        <v>79</v>
      </c>
      <c r="M71" s="107" t="s">
        <v>80</v>
      </c>
      <c r="N71" s="226" t="s">
        <v>94</v>
      </c>
      <c r="O71" s="159" t="s">
        <v>82</v>
      </c>
      <c r="P71" s="159" t="s">
        <v>83</v>
      </c>
      <c r="Q71" s="167" t="s">
        <v>816</v>
      </c>
      <c r="R71" s="168">
        <v>530000000</v>
      </c>
      <c r="S71" s="154">
        <v>890980179</v>
      </c>
      <c r="T71" s="159" t="s">
        <v>817</v>
      </c>
      <c r="U71" s="159" t="s">
        <v>91</v>
      </c>
      <c r="V71" s="153">
        <v>41586</v>
      </c>
      <c r="W71" s="154">
        <v>71582360</v>
      </c>
      <c r="X71" s="159" t="s">
        <v>1427</v>
      </c>
      <c r="Y71" s="159" t="s">
        <v>85</v>
      </c>
      <c r="Z71" s="159" t="s">
        <v>86</v>
      </c>
      <c r="AA71" s="159">
        <v>54</v>
      </c>
      <c r="AB71" s="159" t="s">
        <v>87</v>
      </c>
      <c r="AC71" s="168">
        <v>0</v>
      </c>
      <c r="AD71" s="159" t="s">
        <v>87</v>
      </c>
      <c r="AE71" s="153">
        <v>41586</v>
      </c>
      <c r="AF71" s="153">
        <v>41639</v>
      </c>
      <c r="AG71" s="159" t="s">
        <v>87</v>
      </c>
      <c r="AH71" s="160"/>
      <c r="AI71" s="160"/>
      <c r="AJ71" s="160"/>
      <c r="AK71" s="160"/>
      <c r="AL71" s="160"/>
      <c r="AM71" s="160"/>
      <c r="AN71" s="162"/>
      <c r="AO71" s="162"/>
      <c r="AP71" s="162"/>
      <c r="AQ71" s="162"/>
      <c r="AR71" s="162"/>
      <c r="AS71" s="162"/>
      <c r="AT71" s="162"/>
      <c r="AU71" s="163">
        <f t="shared" si="8"/>
        <v>54</v>
      </c>
      <c r="AV71" s="164">
        <f t="shared" si="9"/>
        <v>0</v>
      </c>
      <c r="AW71" s="164">
        <f t="shared" si="10"/>
        <v>54</v>
      </c>
      <c r="AX71" s="164">
        <f t="shared" si="7"/>
        <v>1</v>
      </c>
      <c r="AY71" s="192">
        <f t="shared" si="11"/>
        <v>530000000</v>
      </c>
    </row>
    <row r="72" spans="1:51" s="164" customFormat="1" ht="24" customHeight="1" x14ac:dyDescent="0.2">
      <c r="A72" s="218" t="s">
        <v>204</v>
      </c>
      <c r="B72" s="218" t="s">
        <v>299</v>
      </c>
      <c r="C72" s="218" t="s">
        <v>204</v>
      </c>
      <c r="D72" s="17">
        <v>890905211</v>
      </c>
      <c r="E72" s="201" t="s">
        <v>1775</v>
      </c>
      <c r="F72" s="17" t="s">
        <v>76</v>
      </c>
      <c r="G72" s="169">
        <v>4482324766452</v>
      </c>
      <c r="H72" s="18" t="s">
        <v>77</v>
      </c>
      <c r="I72" s="17" t="s">
        <v>78</v>
      </c>
      <c r="J72" s="17" t="s">
        <v>14</v>
      </c>
      <c r="K72" s="152" t="s">
        <v>389</v>
      </c>
      <c r="L72" s="159" t="s">
        <v>79</v>
      </c>
      <c r="M72" s="107" t="s">
        <v>80</v>
      </c>
      <c r="N72" s="226" t="s">
        <v>94</v>
      </c>
      <c r="O72" s="159" t="s">
        <v>82</v>
      </c>
      <c r="P72" s="159" t="s">
        <v>131</v>
      </c>
      <c r="Q72" s="167" t="s">
        <v>818</v>
      </c>
      <c r="R72" s="168">
        <v>2200000000</v>
      </c>
      <c r="S72" s="154">
        <v>900019519</v>
      </c>
      <c r="T72" s="159" t="s">
        <v>819</v>
      </c>
      <c r="U72" s="159" t="s">
        <v>91</v>
      </c>
      <c r="V72" s="153">
        <v>41586</v>
      </c>
      <c r="W72" s="154">
        <v>70115111</v>
      </c>
      <c r="X72" s="159" t="s">
        <v>1412</v>
      </c>
      <c r="Y72" s="159" t="s">
        <v>85</v>
      </c>
      <c r="Z72" s="159" t="s">
        <v>86</v>
      </c>
      <c r="AA72" s="159">
        <v>54</v>
      </c>
      <c r="AB72" s="159" t="s">
        <v>87</v>
      </c>
      <c r="AC72" s="168">
        <v>0</v>
      </c>
      <c r="AD72" s="159" t="s">
        <v>87</v>
      </c>
      <c r="AE72" s="153">
        <v>41586</v>
      </c>
      <c r="AF72" s="153">
        <v>41639</v>
      </c>
      <c r="AG72" s="159" t="s">
        <v>88</v>
      </c>
      <c r="AH72" s="160"/>
      <c r="AI72" s="160"/>
      <c r="AJ72" s="160"/>
      <c r="AK72" s="160"/>
      <c r="AL72" s="160"/>
      <c r="AM72" s="160"/>
      <c r="AN72" s="160"/>
      <c r="AO72" s="160"/>
      <c r="AP72" s="160"/>
      <c r="AQ72" s="160"/>
      <c r="AR72" s="160"/>
      <c r="AS72" s="160"/>
      <c r="AT72" s="160"/>
      <c r="AU72" s="163">
        <f t="shared" si="8"/>
        <v>54</v>
      </c>
      <c r="AV72" s="164">
        <f t="shared" si="9"/>
        <v>0</v>
      </c>
      <c r="AW72" s="164">
        <f t="shared" si="10"/>
        <v>54</v>
      </c>
      <c r="AY72" s="192">
        <f t="shared" si="11"/>
        <v>2200000000</v>
      </c>
    </row>
    <row r="73" spans="1:51" s="164" customFormat="1" ht="24" customHeight="1" x14ac:dyDescent="0.2">
      <c r="A73" s="241" t="s">
        <v>222</v>
      </c>
      <c r="B73" s="241" t="s">
        <v>226</v>
      </c>
      <c r="C73" s="241" t="s">
        <v>222</v>
      </c>
      <c r="D73" s="17">
        <v>890905211</v>
      </c>
      <c r="E73" s="201" t="s">
        <v>1775</v>
      </c>
      <c r="F73" s="17" t="s">
        <v>76</v>
      </c>
      <c r="G73" s="169">
        <v>4482324766452</v>
      </c>
      <c r="H73" s="18" t="s">
        <v>77</v>
      </c>
      <c r="I73" s="17" t="s">
        <v>78</v>
      </c>
      <c r="J73" s="17" t="s">
        <v>14</v>
      </c>
      <c r="K73" s="152" t="s">
        <v>390</v>
      </c>
      <c r="L73" s="159" t="s">
        <v>79</v>
      </c>
      <c r="M73" s="107" t="s">
        <v>80</v>
      </c>
      <c r="N73" s="226" t="s">
        <v>94</v>
      </c>
      <c r="O73" s="159" t="s">
        <v>82</v>
      </c>
      <c r="P73" s="159" t="s">
        <v>83</v>
      </c>
      <c r="Q73" s="167" t="s">
        <v>820</v>
      </c>
      <c r="R73" s="168">
        <v>629218400</v>
      </c>
      <c r="S73" s="154">
        <v>899999063</v>
      </c>
      <c r="T73" s="159" t="s">
        <v>694</v>
      </c>
      <c r="U73" s="159" t="s">
        <v>91</v>
      </c>
      <c r="V73" s="153">
        <v>41586</v>
      </c>
      <c r="W73" s="154">
        <v>98569993</v>
      </c>
      <c r="X73" s="159" t="s">
        <v>1428</v>
      </c>
      <c r="Y73" s="159" t="s">
        <v>85</v>
      </c>
      <c r="Z73" s="159" t="s">
        <v>86</v>
      </c>
      <c r="AA73" s="159">
        <v>54</v>
      </c>
      <c r="AB73" s="159" t="s">
        <v>87</v>
      </c>
      <c r="AC73" s="168">
        <v>0</v>
      </c>
      <c r="AD73" s="159" t="s">
        <v>87</v>
      </c>
      <c r="AE73" s="153">
        <v>41586</v>
      </c>
      <c r="AF73" s="153">
        <v>41639</v>
      </c>
      <c r="AG73" s="159" t="s">
        <v>87</v>
      </c>
      <c r="AH73" s="160"/>
      <c r="AI73" s="160"/>
      <c r="AJ73" s="160"/>
      <c r="AK73" s="160"/>
      <c r="AL73" s="160"/>
      <c r="AM73" s="160"/>
      <c r="AN73" s="175">
        <v>41423</v>
      </c>
      <c r="AO73" s="175">
        <v>41640</v>
      </c>
      <c r="AP73" s="175">
        <v>42369</v>
      </c>
      <c r="AQ73" s="168">
        <v>1106000000</v>
      </c>
      <c r="AR73" s="168">
        <v>0</v>
      </c>
      <c r="AS73" s="168">
        <v>0</v>
      </c>
      <c r="AT73" s="168">
        <v>629218400</v>
      </c>
      <c r="AU73" s="163">
        <f t="shared" si="8"/>
        <v>54</v>
      </c>
      <c r="AV73" s="164">
        <f t="shared" si="9"/>
        <v>0</v>
      </c>
      <c r="AW73" s="164">
        <f t="shared" si="10"/>
        <v>54</v>
      </c>
      <c r="AX73" s="164">
        <f>+AE73-V73+1</f>
        <v>1</v>
      </c>
      <c r="AY73" s="192">
        <f t="shared" si="11"/>
        <v>629218400</v>
      </c>
    </row>
    <row r="74" spans="1:51" s="164" customFormat="1" ht="24" customHeight="1" x14ac:dyDescent="0.2">
      <c r="A74" s="218" t="s">
        <v>2</v>
      </c>
      <c r="B74" s="218" t="s">
        <v>238</v>
      </c>
      <c r="C74" s="218" t="s">
        <v>2</v>
      </c>
      <c r="D74" s="17">
        <v>890905211</v>
      </c>
      <c r="E74" s="201" t="s">
        <v>1775</v>
      </c>
      <c r="F74" s="17" t="s">
        <v>76</v>
      </c>
      <c r="G74" s="169">
        <v>4482324766452</v>
      </c>
      <c r="H74" s="18" t="s">
        <v>77</v>
      </c>
      <c r="I74" s="17" t="s">
        <v>78</v>
      </c>
      <c r="J74" s="17" t="s">
        <v>14</v>
      </c>
      <c r="K74" s="152" t="s">
        <v>391</v>
      </c>
      <c r="L74" s="159" t="s">
        <v>92</v>
      </c>
      <c r="M74" s="159" t="s">
        <v>1</v>
      </c>
      <c r="N74" s="226" t="s">
        <v>103</v>
      </c>
      <c r="O74" s="159" t="s">
        <v>82</v>
      </c>
      <c r="P74" s="104" t="s">
        <v>99</v>
      </c>
      <c r="Q74" s="167" t="s">
        <v>821</v>
      </c>
      <c r="R74" s="168">
        <v>169173463</v>
      </c>
      <c r="S74" s="154">
        <v>900671310</v>
      </c>
      <c r="T74" s="159" t="s">
        <v>822</v>
      </c>
      <c r="U74" s="159" t="s">
        <v>91</v>
      </c>
      <c r="V74" s="153">
        <v>41603</v>
      </c>
      <c r="W74" s="154">
        <v>98543605</v>
      </c>
      <c r="X74" s="159" t="s">
        <v>1429</v>
      </c>
      <c r="Y74" s="159" t="s">
        <v>85</v>
      </c>
      <c r="Z74" s="159" t="s">
        <v>86</v>
      </c>
      <c r="AA74" s="159">
        <v>37</v>
      </c>
      <c r="AB74" s="159" t="s">
        <v>87</v>
      </c>
      <c r="AC74" s="168">
        <v>0</v>
      </c>
      <c r="AD74" s="159" t="s">
        <v>87</v>
      </c>
      <c r="AE74" s="153">
        <v>41603</v>
      </c>
      <c r="AF74" s="153">
        <v>41639</v>
      </c>
      <c r="AG74" s="159" t="s">
        <v>88</v>
      </c>
      <c r="AH74" s="160"/>
      <c r="AI74" s="160"/>
      <c r="AJ74" s="160"/>
      <c r="AK74" s="160"/>
      <c r="AL74" s="160"/>
      <c r="AM74" s="160"/>
      <c r="AN74" s="160"/>
      <c r="AO74" s="160"/>
      <c r="AP74" s="160"/>
      <c r="AQ74" s="160"/>
      <c r="AR74" s="160"/>
      <c r="AS74" s="160"/>
      <c r="AT74" s="160"/>
      <c r="AU74" s="163">
        <f t="shared" si="8"/>
        <v>37</v>
      </c>
      <c r="AV74" s="164">
        <f t="shared" si="9"/>
        <v>0</v>
      </c>
      <c r="AW74" s="164">
        <f t="shared" si="10"/>
        <v>37</v>
      </c>
      <c r="AX74" s="164">
        <f>+AE74-V74+1</f>
        <v>1</v>
      </c>
      <c r="AY74" s="192">
        <f t="shared" si="11"/>
        <v>169173463</v>
      </c>
    </row>
    <row r="75" spans="1:51" s="164" customFormat="1" ht="24" customHeight="1" x14ac:dyDescent="0.2">
      <c r="A75" s="218" t="s">
        <v>2</v>
      </c>
      <c r="B75" s="218" t="s">
        <v>251</v>
      </c>
      <c r="C75" s="218" t="s">
        <v>2</v>
      </c>
      <c r="D75" s="17">
        <v>890905211</v>
      </c>
      <c r="E75" s="201" t="s">
        <v>1775</v>
      </c>
      <c r="F75" s="17" t="s">
        <v>76</v>
      </c>
      <c r="G75" s="169">
        <v>4482324766452</v>
      </c>
      <c r="H75" s="18" t="s">
        <v>77</v>
      </c>
      <c r="I75" s="17" t="s">
        <v>78</v>
      </c>
      <c r="J75" s="17" t="s">
        <v>14</v>
      </c>
      <c r="K75" s="152" t="s">
        <v>392</v>
      </c>
      <c r="L75" s="159" t="s">
        <v>79</v>
      </c>
      <c r="M75" s="107" t="s">
        <v>80</v>
      </c>
      <c r="N75" s="226" t="s">
        <v>94</v>
      </c>
      <c r="O75" s="159" t="s">
        <v>82</v>
      </c>
      <c r="P75" s="104" t="s">
        <v>99</v>
      </c>
      <c r="Q75" s="167" t="s">
        <v>823</v>
      </c>
      <c r="R75" s="168">
        <v>290789</v>
      </c>
      <c r="S75" s="154">
        <v>811006762</v>
      </c>
      <c r="T75" s="159" t="s">
        <v>824</v>
      </c>
      <c r="U75" s="159" t="s">
        <v>91</v>
      </c>
      <c r="V75" s="153">
        <v>41586</v>
      </c>
      <c r="W75" s="154">
        <v>71210601</v>
      </c>
      <c r="X75" s="159" t="s">
        <v>1741</v>
      </c>
      <c r="Y75" s="159" t="s">
        <v>85</v>
      </c>
      <c r="Z75" s="159" t="s">
        <v>86</v>
      </c>
      <c r="AA75" s="159">
        <v>183</v>
      </c>
      <c r="AB75" s="159" t="s">
        <v>87</v>
      </c>
      <c r="AC75" s="168">
        <v>0</v>
      </c>
      <c r="AD75" s="159" t="s">
        <v>87</v>
      </c>
      <c r="AE75" s="153">
        <v>41611</v>
      </c>
      <c r="AF75" s="153">
        <v>41793</v>
      </c>
      <c r="AG75" s="159" t="s">
        <v>88</v>
      </c>
      <c r="AH75" s="160"/>
      <c r="AI75" s="160"/>
      <c r="AJ75" s="160"/>
      <c r="AK75" s="160"/>
      <c r="AL75" s="160"/>
      <c r="AM75" s="160"/>
      <c r="AN75" s="175">
        <v>41488</v>
      </c>
      <c r="AO75" s="175">
        <v>41640</v>
      </c>
      <c r="AP75" s="175">
        <v>42004</v>
      </c>
      <c r="AQ75" s="229">
        <v>374000000</v>
      </c>
      <c r="AR75" s="168">
        <v>0</v>
      </c>
      <c r="AS75" s="168">
        <v>0</v>
      </c>
      <c r="AT75" s="168">
        <v>374000000</v>
      </c>
      <c r="AU75" s="163">
        <f t="shared" si="8"/>
        <v>183</v>
      </c>
      <c r="AV75" s="164">
        <f t="shared" si="9"/>
        <v>0</v>
      </c>
      <c r="AW75" s="164">
        <f t="shared" si="10"/>
        <v>183</v>
      </c>
      <c r="AX75" s="164">
        <f>+AE75-V75+1</f>
        <v>26</v>
      </c>
      <c r="AY75" s="192">
        <f t="shared" si="11"/>
        <v>290789</v>
      </c>
    </row>
    <row r="76" spans="1:51" s="164" customFormat="1" ht="24" customHeight="1" x14ac:dyDescent="0.2">
      <c r="A76" s="218" t="s">
        <v>2</v>
      </c>
      <c r="B76" s="218" t="s">
        <v>300</v>
      </c>
      <c r="C76" s="218" t="s">
        <v>2</v>
      </c>
      <c r="D76" s="17">
        <v>890905211</v>
      </c>
      <c r="E76" s="201" t="s">
        <v>1775</v>
      </c>
      <c r="F76" s="17" t="s">
        <v>76</v>
      </c>
      <c r="G76" s="169">
        <v>4482324766452</v>
      </c>
      <c r="H76" s="18" t="s">
        <v>77</v>
      </c>
      <c r="I76" s="17" t="s">
        <v>78</v>
      </c>
      <c r="J76" s="17" t="s">
        <v>14</v>
      </c>
      <c r="K76" s="152" t="s">
        <v>393</v>
      </c>
      <c r="L76" s="159" t="s">
        <v>79</v>
      </c>
      <c r="M76" s="107" t="s">
        <v>80</v>
      </c>
      <c r="N76" s="226" t="s">
        <v>94</v>
      </c>
      <c r="O76" s="159" t="s">
        <v>82</v>
      </c>
      <c r="P76" s="104" t="s">
        <v>99</v>
      </c>
      <c r="Q76" s="167" t="s">
        <v>825</v>
      </c>
      <c r="R76" s="168">
        <v>32661146</v>
      </c>
      <c r="S76" s="154">
        <v>800214750</v>
      </c>
      <c r="T76" s="159" t="s">
        <v>826</v>
      </c>
      <c r="U76" s="159" t="s">
        <v>91</v>
      </c>
      <c r="V76" s="153">
        <v>41586</v>
      </c>
      <c r="W76" s="154">
        <v>39443882</v>
      </c>
      <c r="X76" s="159" t="s">
        <v>1430</v>
      </c>
      <c r="Y76" s="159" t="s">
        <v>85</v>
      </c>
      <c r="Z76" s="159" t="s">
        <v>86</v>
      </c>
      <c r="AA76" s="159">
        <v>54</v>
      </c>
      <c r="AB76" s="159" t="s">
        <v>87</v>
      </c>
      <c r="AC76" s="168">
        <v>0</v>
      </c>
      <c r="AD76" s="159" t="s">
        <v>87</v>
      </c>
      <c r="AE76" s="153">
        <v>41586</v>
      </c>
      <c r="AF76" s="153">
        <v>41639</v>
      </c>
      <c r="AG76" s="159" t="s">
        <v>88</v>
      </c>
      <c r="AH76" s="160"/>
      <c r="AI76" s="160"/>
      <c r="AJ76" s="160"/>
      <c r="AK76" s="160"/>
      <c r="AL76" s="160"/>
      <c r="AM76" s="160"/>
      <c r="AN76" s="175">
        <v>41488</v>
      </c>
      <c r="AO76" s="175">
        <v>41640</v>
      </c>
      <c r="AP76" s="175">
        <v>42004</v>
      </c>
      <c r="AQ76" s="229">
        <v>1913528000</v>
      </c>
      <c r="AR76" s="168">
        <v>0</v>
      </c>
      <c r="AS76" s="168">
        <v>0</v>
      </c>
      <c r="AT76" s="168">
        <v>1913528000</v>
      </c>
      <c r="AU76" s="163">
        <f t="shared" si="8"/>
        <v>54</v>
      </c>
      <c r="AV76" s="164">
        <f t="shared" si="9"/>
        <v>0</v>
      </c>
      <c r="AW76" s="164">
        <f t="shared" si="10"/>
        <v>54</v>
      </c>
      <c r="AX76" s="164">
        <f>+AE76-V76+1</f>
        <v>1</v>
      </c>
      <c r="AY76" s="192">
        <f t="shared" si="11"/>
        <v>32661146</v>
      </c>
    </row>
    <row r="77" spans="1:51" s="164" customFormat="1" ht="24" customHeight="1" x14ac:dyDescent="0.2">
      <c r="A77" s="218" t="s">
        <v>10</v>
      </c>
      <c r="B77" s="218" t="s">
        <v>262</v>
      </c>
      <c r="C77" s="218" t="s">
        <v>10</v>
      </c>
      <c r="D77" s="17">
        <v>890905211</v>
      </c>
      <c r="E77" s="201" t="s">
        <v>1775</v>
      </c>
      <c r="F77" s="17" t="s">
        <v>76</v>
      </c>
      <c r="G77" s="169">
        <v>4482324766452</v>
      </c>
      <c r="H77" s="18" t="s">
        <v>77</v>
      </c>
      <c r="I77" s="17" t="s">
        <v>78</v>
      </c>
      <c r="J77" s="17" t="s">
        <v>14</v>
      </c>
      <c r="K77" s="152" t="s">
        <v>394</v>
      </c>
      <c r="L77" s="159" t="s">
        <v>79</v>
      </c>
      <c r="M77" s="107" t="s">
        <v>80</v>
      </c>
      <c r="N77" s="226" t="s">
        <v>94</v>
      </c>
      <c r="O77" s="159" t="s">
        <v>82</v>
      </c>
      <c r="P77" s="159" t="s">
        <v>83</v>
      </c>
      <c r="Q77" s="167" t="s">
        <v>827</v>
      </c>
      <c r="R77" s="168">
        <v>3345000000</v>
      </c>
      <c r="S77" s="154">
        <v>890909297</v>
      </c>
      <c r="T77" s="159" t="s">
        <v>828</v>
      </c>
      <c r="U77" s="159" t="s">
        <v>91</v>
      </c>
      <c r="V77" s="153">
        <v>41586</v>
      </c>
      <c r="W77" s="154">
        <v>43205852</v>
      </c>
      <c r="X77" s="159" t="s">
        <v>1761</v>
      </c>
      <c r="Y77" s="159" t="s">
        <v>85</v>
      </c>
      <c r="Z77" s="159" t="s">
        <v>86</v>
      </c>
      <c r="AA77" s="159">
        <v>54</v>
      </c>
      <c r="AB77" s="159" t="s">
        <v>87</v>
      </c>
      <c r="AC77" s="168">
        <v>0</v>
      </c>
      <c r="AD77" s="159" t="s">
        <v>87</v>
      </c>
      <c r="AE77" s="153">
        <v>41586</v>
      </c>
      <c r="AF77" s="153">
        <v>41639</v>
      </c>
      <c r="AG77" s="159" t="s">
        <v>88</v>
      </c>
      <c r="AH77" s="160"/>
      <c r="AI77" s="160"/>
      <c r="AJ77" s="160"/>
      <c r="AK77" s="160"/>
      <c r="AL77" s="160"/>
      <c r="AM77" s="160"/>
      <c r="AN77" s="162"/>
      <c r="AO77" s="162"/>
      <c r="AP77" s="162"/>
      <c r="AQ77" s="162"/>
      <c r="AR77" s="162"/>
      <c r="AS77" s="162"/>
      <c r="AT77" s="162"/>
      <c r="AU77" s="163">
        <f t="shared" si="8"/>
        <v>54</v>
      </c>
      <c r="AV77" s="164">
        <f t="shared" si="9"/>
        <v>0</v>
      </c>
      <c r="AW77" s="164">
        <f t="shared" si="10"/>
        <v>54</v>
      </c>
      <c r="AX77" s="164">
        <f>+AE77-V77+1</f>
        <v>1</v>
      </c>
      <c r="AY77" s="192">
        <f t="shared" si="11"/>
        <v>3345000000</v>
      </c>
    </row>
    <row r="78" spans="1:51" s="164" customFormat="1" ht="24" customHeight="1" x14ac:dyDescent="0.2">
      <c r="A78" s="218" t="s">
        <v>204</v>
      </c>
      <c r="B78" s="218" t="s">
        <v>301</v>
      </c>
      <c r="C78" s="218" t="s">
        <v>204</v>
      </c>
      <c r="D78" s="17">
        <v>890905211</v>
      </c>
      <c r="E78" s="201" t="s">
        <v>1775</v>
      </c>
      <c r="F78" s="17" t="s">
        <v>76</v>
      </c>
      <c r="G78" s="169">
        <v>4482324766452</v>
      </c>
      <c r="H78" s="18" t="s">
        <v>77</v>
      </c>
      <c r="I78" s="17" t="s">
        <v>78</v>
      </c>
      <c r="J78" s="17" t="s">
        <v>14</v>
      </c>
      <c r="K78" s="152" t="s">
        <v>395</v>
      </c>
      <c r="L78" s="159" t="s">
        <v>79</v>
      </c>
      <c r="M78" s="107" t="s">
        <v>80</v>
      </c>
      <c r="N78" s="226" t="s">
        <v>94</v>
      </c>
      <c r="O78" s="159" t="s">
        <v>82</v>
      </c>
      <c r="P78" s="159" t="s">
        <v>131</v>
      </c>
      <c r="Q78" s="167" t="s">
        <v>829</v>
      </c>
      <c r="R78" s="168">
        <v>1304480100</v>
      </c>
      <c r="S78" s="154">
        <v>890984630</v>
      </c>
      <c r="T78" s="159" t="s">
        <v>830</v>
      </c>
      <c r="U78" s="159" t="s">
        <v>91</v>
      </c>
      <c r="V78" s="153">
        <v>41586</v>
      </c>
      <c r="W78" s="154">
        <v>70115111</v>
      </c>
      <c r="X78" s="159" t="s">
        <v>1412</v>
      </c>
      <c r="Y78" s="159" t="s">
        <v>85</v>
      </c>
      <c r="Z78" s="159" t="s">
        <v>86</v>
      </c>
      <c r="AA78" s="159">
        <v>54</v>
      </c>
      <c r="AB78" s="159" t="s">
        <v>87</v>
      </c>
      <c r="AC78" s="168">
        <v>0</v>
      </c>
      <c r="AD78" s="159" t="s">
        <v>87</v>
      </c>
      <c r="AE78" s="153">
        <v>41586</v>
      </c>
      <c r="AF78" s="153">
        <v>41639</v>
      </c>
      <c r="AG78" s="159" t="s">
        <v>87</v>
      </c>
      <c r="AH78" s="160"/>
      <c r="AI78" s="160"/>
      <c r="AJ78" s="160"/>
      <c r="AK78" s="160"/>
      <c r="AL78" s="160"/>
      <c r="AM78" s="160"/>
      <c r="AN78" s="160"/>
      <c r="AO78" s="160"/>
      <c r="AP78" s="160"/>
      <c r="AQ78" s="160"/>
      <c r="AR78" s="160"/>
      <c r="AS78" s="160"/>
      <c r="AT78" s="160"/>
      <c r="AU78" s="163">
        <f t="shared" si="8"/>
        <v>54</v>
      </c>
      <c r="AV78" s="164">
        <f t="shared" si="9"/>
        <v>0</v>
      </c>
      <c r="AW78" s="164">
        <f t="shared" si="10"/>
        <v>54</v>
      </c>
      <c r="AY78" s="192">
        <f t="shared" si="11"/>
        <v>1304480100</v>
      </c>
    </row>
    <row r="79" spans="1:51" s="164" customFormat="1" ht="24" customHeight="1" x14ac:dyDescent="0.2">
      <c r="A79" s="218" t="s">
        <v>204</v>
      </c>
      <c r="B79" s="218" t="s">
        <v>299</v>
      </c>
      <c r="C79" s="218" t="s">
        <v>204</v>
      </c>
      <c r="D79" s="17">
        <v>890905211</v>
      </c>
      <c r="E79" s="201" t="s">
        <v>1775</v>
      </c>
      <c r="F79" s="17" t="s">
        <v>76</v>
      </c>
      <c r="G79" s="169">
        <v>4482324766452</v>
      </c>
      <c r="H79" s="18" t="s">
        <v>77</v>
      </c>
      <c r="I79" s="17" t="s">
        <v>78</v>
      </c>
      <c r="J79" s="17" t="s">
        <v>14</v>
      </c>
      <c r="K79" s="152" t="s">
        <v>396</v>
      </c>
      <c r="L79" s="159" t="s">
        <v>79</v>
      </c>
      <c r="M79" s="107" t="s">
        <v>80</v>
      </c>
      <c r="N79" s="226" t="s">
        <v>94</v>
      </c>
      <c r="O79" s="159" t="s">
        <v>82</v>
      </c>
      <c r="P79" s="159" t="s">
        <v>131</v>
      </c>
      <c r="Q79" s="167" t="s">
        <v>831</v>
      </c>
      <c r="R79" s="168">
        <v>9018566909</v>
      </c>
      <c r="S79" s="154">
        <v>900019519</v>
      </c>
      <c r="T79" s="159" t="s">
        <v>819</v>
      </c>
      <c r="U79" s="159" t="s">
        <v>91</v>
      </c>
      <c r="V79" s="153">
        <v>41586</v>
      </c>
      <c r="W79" s="154">
        <v>70115111</v>
      </c>
      <c r="X79" s="159" t="s">
        <v>1412</v>
      </c>
      <c r="Y79" s="159" t="s">
        <v>85</v>
      </c>
      <c r="Z79" s="159" t="s">
        <v>86</v>
      </c>
      <c r="AA79" s="159">
        <v>54</v>
      </c>
      <c r="AB79" s="159" t="s">
        <v>87</v>
      </c>
      <c r="AC79" s="168">
        <v>0</v>
      </c>
      <c r="AD79" s="159" t="s">
        <v>87</v>
      </c>
      <c r="AE79" s="153">
        <v>41586</v>
      </c>
      <c r="AF79" s="153">
        <v>41639</v>
      </c>
      <c r="AG79" s="159" t="s">
        <v>87</v>
      </c>
      <c r="AH79" s="160"/>
      <c r="AI79" s="160"/>
      <c r="AJ79" s="160"/>
      <c r="AK79" s="160"/>
      <c r="AL79" s="160"/>
      <c r="AM79" s="160"/>
      <c r="AN79" s="160"/>
      <c r="AO79" s="160"/>
      <c r="AP79" s="160"/>
      <c r="AQ79" s="160"/>
      <c r="AR79" s="160"/>
      <c r="AS79" s="160"/>
      <c r="AT79" s="160"/>
      <c r="AU79" s="163">
        <f t="shared" si="8"/>
        <v>54</v>
      </c>
      <c r="AV79" s="164">
        <f t="shared" si="9"/>
        <v>0</v>
      </c>
      <c r="AW79" s="164">
        <f t="shared" si="10"/>
        <v>54</v>
      </c>
      <c r="AY79" s="192">
        <f t="shared" si="11"/>
        <v>9018566909</v>
      </c>
    </row>
    <row r="80" spans="1:51" s="164" customFormat="1" ht="24" customHeight="1" x14ac:dyDescent="0.2">
      <c r="A80" s="218" t="s">
        <v>203</v>
      </c>
      <c r="B80" s="218" t="s">
        <v>256</v>
      </c>
      <c r="C80" s="218" t="s">
        <v>203</v>
      </c>
      <c r="D80" s="17">
        <v>890905211</v>
      </c>
      <c r="E80" s="201" t="s">
        <v>1775</v>
      </c>
      <c r="F80" s="17" t="s">
        <v>76</v>
      </c>
      <c r="G80" s="169">
        <v>4482324766452</v>
      </c>
      <c r="H80" s="18" t="s">
        <v>77</v>
      </c>
      <c r="I80" s="17" t="s">
        <v>78</v>
      </c>
      <c r="J80" s="17" t="s">
        <v>14</v>
      </c>
      <c r="K80" s="152" t="s">
        <v>397</v>
      </c>
      <c r="L80" s="159" t="s">
        <v>79</v>
      </c>
      <c r="M80" s="107" t="s">
        <v>80</v>
      </c>
      <c r="N80" s="226" t="s">
        <v>162</v>
      </c>
      <c r="O80" s="159" t="s">
        <v>82</v>
      </c>
      <c r="P80" s="159" t="s">
        <v>83</v>
      </c>
      <c r="Q80" s="167" t="s">
        <v>832</v>
      </c>
      <c r="R80" s="168">
        <v>4523613</v>
      </c>
      <c r="S80" s="154">
        <v>43164931</v>
      </c>
      <c r="T80" s="159" t="s">
        <v>833</v>
      </c>
      <c r="U80" s="159" t="s">
        <v>84</v>
      </c>
      <c r="V80" s="153">
        <v>41586</v>
      </c>
      <c r="W80" s="154">
        <v>43599008</v>
      </c>
      <c r="X80" s="159" t="s">
        <v>1622</v>
      </c>
      <c r="Y80" s="159" t="s">
        <v>85</v>
      </c>
      <c r="Z80" s="159" t="s">
        <v>86</v>
      </c>
      <c r="AA80" s="159">
        <v>54</v>
      </c>
      <c r="AB80" s="159" t="s">
        <v>87</v>
      </c>
      <c r="AC80" s="168">
        <v>0</v>
      </c>
      <c r="AD80" s="159" t="s">
        <v>87</v>
      </c>
      <c r="AE80" s="153">
        <v>41586</v>
      </c>
      <c r="AF80" s="153">
        <v>41639</v>
      </c>
      <c r="AG80" s="159" t="s">
        <v>88</v>
      </c>
      <c r="AH80" s="160"/>
      <c r="AI80" s="160"/>
      <c r="AJ80" s="160"/>
      <c r="AK80" s="160"/>
      <c r="AL80" s="160"/>
      <c r="AM80" s="160"/>
      <c r="AN80" s="162"/>
      <c r="AO80" s="162"/>
      <c r="AP80" s="162"/>
      <c r="AQ80" s="162"/>
      <c r="AR80" s="162"/>
      <c r="AS80" s="162"/>
      <c r="AT80" s="162"/>
      <c r="AU80" s="163">
        <f t="shared" si="8"/>
        <v>54</v>
      </c>
      <c r="AV80" s="164">
        <f t="shared" si="9"/>
        <v>0</v>
      </c>
      <c r="AW80" s="164">
        <f t="shared" si="10"/>
        <v>54</v>
      </c>
      <c r="AX80" s="164">
        <f>+AE80-V80+1</f>
        <v>1</v>
      </c>
      <c r="AY80" s="192">
        <f t="shared" si="11"/>
        <v>4523613</v>
      </c>
    </row>
    <row r="81" spans="1:51" s="164" customFormat="1" ht="24" customHeight="1" x14ac:dyDescent="0.2">
      <c r="A81" s="218" t="s">
        <v>0</v>
      </c>
      <c r="B81" s="218" t="s">
        <v>295</v>
      </c>
      <c r="C81" s="218" t="s">
        <v>204</v>
      </c>
      <c r="D81" s="17">
        <v>890905211</v>
      </c>
      <c r="E81" s="201" t="s">
        <v>1775</v>
      </c>
      <c r="F81" s="17" t="s">
        <v>76</v>
      </c>
      <c r="G81" s="169">
        <v>4482324766452</v>
      </c>
      <c r="H81" s="18" t="s">
        <v>77</v>
      </c>
      <c r="I81" s="17" t="s">
        <v>78</v>
      </c>
      <c r="J81" s="17" t="s">
        <v>14</v>
      </c>
      <c r="K81" s="152" t="s">
        <v>398</v>
      </c>
      <c r="L81" s="159" t="s">
        <v>79</v>
      </c>
      <c r="M81" s="107" t="s">
        <v>80</v>
      </c>
      <c r="N81" s="226" t="s">
        <v>94</v>
      </c>
      <c r="O81" s="159" t="s">
        <v>82</v>
      </c>
      <c r="P81" s="159" t="s">
        <v>83</v>
      </c>
      <c r="Q81" s="167" t="s">
        <v>834</v>
      </c>
      <c r="R81" s="168">
        <v>4245214800</v>
      </c>
      <c r="S81" s="154">
        <v>900014480</v>
      </c>
      <c r="T81" s="159" t="s">
        <v>835</v>
      </c>
      <c r="U81" s="159" t="s">
        <v>91</v>
      </c>
      <c r="V81" s="153">
        <v>41586</v>
      </c>
      <c r="W81" s="154">
        <v>71796834</v>
      </c>
      <c r="X81" s="159" t="s">
        <v>1574</v>
      </c>
      <c r="Y81" s="159" t="s">
        <v>85</v>
      </c>
      <c r="Z81" s="159" t="s">
        <v>86</v>
      </c>
      <c r="AA81" s="159">
        <v>54</v>
      </c>
      <c r="AB81" s="159" t="s">
        <v>87</v>
      </c>
      <c r="AC81" s="168">
        <v>0</v>
      </c>
      <c r="AD81" s="159" t="s">
        <v>87</v>
      </c>
      <c r="AE81" s="153">
        <v>41586</v>
      </c>
      <c r="AF81" s="153">
        <v>41639</v>
      </c>
      <c r="AG81" s="159" t="s">
        <v>87</v>
      </c>
      <c r="AH81" s="160"/>
      <c r="AI81" s="160"/>
      <c r="AJ81" s="160"/>
      <c r="AK81" s="160"/>
      <c r="AL81" s="160"/>
      <c r="AM81" s="160"/>
      <c r="AN81" s="162"/>
      <c r="AO81" s="162"/>
      <c r="AP81" s="162"/>
      <c r="AQ81" s="161"/>
      <c r="AR81" s="161"/>
      <c r="AS81" s="161"/>
      <c r="AT81" s="161"/>
      <c r="AU81" s="163">
        <f t="shared" si="8"/>
        <v>54</v>
      </c>
      <c r="AV81" s="164">
        <f t="shared" si="9"/>
        <v>0</v>
      </c>
      <c r="AW81" s="164">
        <f t="shared" si="10"/>
        <v>54</v>
      </c>
      <c r="AX81" s="164">
        <f>+AE81-V81+1</f>
        <v>1</v>
      </c>
      <c r="AY81" s="192">
        <f t="shared" si="11"/>
        <v>4245214800</v>
      </c>
    </row>
    <row r="82" spans="1:51" s="164" customFormat="1" ht="24" customHeight="1" x14ac:dyDescent="0.2">
      <c r="A82" s="218" t="s">
        <v>0</v>
      </c>
      <c r="B82" s="218" t="s">
        <v>302</v>
      </c>
      <c r="C82" s="218" t="s">
        <v>204</v>
      </c>
      <c r="D82" s="17">
        <v>890905211</v>
      </c>
      <c r="E82" s="201" t="s">
        <v>1775</v>
      </c>
      <c r="F82" s="17" t="s">
        <v>76</v>
      </c>
      <c r="G82" s="169">
        <v>4482324766452</v>
      </c>
      <c r="H82" s="18" t="s">
        <v>77</v>
      </c>
      <c r="I82" s="17" t="s">
        <v>78</v>
      </c>
      <c r="J82" s="17" t="s">
        <v>14</v>
      </c>
      <c r="K82" s="152" t="s">
        <v>399</v>
      </c>
      <c r="L82" s="159" t="s">
        <v>79</v>
      </c>
      <c r="M82" s="107" t="s">
        <v>80</v>
      </c>
      <c r="N82" s="226" t="s">
        <v>94</v>
      </c>
      <c r="O82" s="159" t="s">
        <v>82</v>
      </c>
      <c r="P82" s="159" t="s">
        <v>83</v>
      </c>
      <c r="Q82" s="167" t="s">
        <v>836</v>
      </c>
      <c r="R82" s="168">
        <v>2797600000</v>
      </c>
      <c r="S82" s="154">
        <v>800223337</v>
      </c>
      <c r="T82" s="159" t="s">
        <v>766</v>
      </c>
      <c r="U82" s="159" t="s">
        <v>91</v>
      </c>
      <c r="V82" s="153">
        <v>41586</v>
      </c>
      <c r="W82" s="154">
        <v>71796834</v>
      </c>
      <c r="X82" s="159" t="s">
        <v>1574</v>
      </c>
      <c r="Y82" s="159" t="s">
        <v>85</v>
      </c>
      <c r="Z82" s="159" t="s">
        <v>86</v>
      </c>
      <c r="AA82" s="159">
        <v>54</v>
      </c>
      <c r="AB82" s="159" t="s">
        <v>87</v>
      </c>
      <c r="AC82" s="168">
        <v>0</v>
      </c>
      <c r="AD82" s="159" t="s">
        <v>87</v>
      </c>
      <c r="AE82" s="153">
        <v>41586</v>
      </c>
      <c r="AF82" s="153">
        <v>41639</v>
      </c>
      <c r="AG82" s="159" t="s">
        <v>87</v>
      </c>
      <c r="AH82" s="160"/>
      <c r="AI82" s="160"/>
      <c r="AJ82" s="160"/>
      <c r="AK82" s="160"/>
      <c r="AL82" s="160"/>
      <c r="AM82" s="160"/>
      <c r="AN82" s="162"/>
      <c r="AO82" s="162"/>
      <c r="AP82" s="162"/>
      <c r="AQ82" s="161"/>
      <c r="AR82" s="161"/>
      <c r="AS82" s="161"/>
      <c r="AT82" s="161"/>
      <c r="AU82" s="163">
        <f t="shared" si="8"/>
        <v>54</v>
      </c>
      <c r="AV82" s="164">
        <f t="shared" si="9"/>
        <v>0</v>
      </c>
      <c r="AW82" s="164">
        <f t="shared" si="10"/>
        <v>54</v>
      </c>
      <c r="AX82" s="164">
        <f>+AE82-V82+1</f>
        <v>1</v>
      </c>
      <c r="AY82" s="192">
        <f t="shared" si="11"/>
        <v>2797600000</v>
      </c>
    </row>
    <row r="83" spans="1:51" s="164" customFormat="1" ht="24" customHeight="1" x14ac:dyDescent="0.2">
      <c r="A83" s="218" t="s">
        <v>0</v>
      </c>
      <c r="B83" s="218" t="s">
        <v>286</v>
      </c>
      <c r="C83" s="218" t="s">
        <v>204</v>
      </c>
      <c r="D83" s="17">
        <v>890905211</v>
      </c>
      <c r="E83" s="201" t="s">
        <v>1775</v>
      </c>
      <c r="F83" s="17" t="s">
        <v>76</v>
      </c>
      <c r="G83" s="169">
        <v>4482324766452</v>
      </c>
      <c r="H83" s="18" t="s">
        <v>77</v>
      </c>
      <c r="I83" s="17" t="s">
        <v>78</v>
      </c>
      <c r="J83" s="17" t="s">
        <v>14</v>
      </c>
      <c r="K83" s="152">
        <v>4600051366</v>
      </c>
      <c r="L83" s="159" t="s">
        <v>79</v>
      </c>
      <c r="M83" s="107" t="s">
        <v>80</v>
      </c>
      <c r="N83" s="226" t="s">
        <v>94</v>
      </c>
      <c r="O83" s="159" t="s">
        <v>82</v>
      </c>
      <c r="P83" s="159" t="s">
        <v>83</v>
      </c>
      <c r="Q83" s="167" t="s">
        <v>837</v>
      </c>
      <c r="R83" s="168">
        <v>1025279326</v>
      </c>
      <c r="S83" s="154">
        <v>800223337</v>
      </c>
      <c r="T83" s="159" t="s">
        <v>766</v>
      </c>
      <c r="U83" s="159" t="s">
        <v>91</v>
      </c>
      <c r="V83" s="153">
        <v>41586</v>
      </c>
      <c r="W83" s="154">
        <v>71796834</v>
      </c>
      <c r="X83" s="159" t="s">
        <v>1574</v>
      </c>
      <c r="Y83" s="159" t="s">
        <v>85</v>
      </c>
      <c r="Z83" s="159" t="s">
        <v>86</v>
      </c>
      <c r="AA83" s="159">
        <v>54</v>
      </c>
      <c r="AB83" s="159" t="s">
        <v>87</v>
      </c>
      <c r="AC83" s="168">
        <v>0</v>
      </c>
      <c r="AD83" s="159" t="s">
        <v>87</v>
      </c>
      <c r="AE83" s="153">
        <v>41586</v>
      </c>
      <c r="AF83" s="153">
        <v>41639</v>
      </c>
      <c r="AG83" s="159" t="s">
        <v>87</v>
      </c>
      <c r="AH83" s="160"/>
      <c r="AI83" s="160"/>
      <c r="AJ83" s="160"/>
      <c r="AK83" s="160"/>
      <c r="AL83" s="160"/>
      <c r="AM83" s="160"/>
      <c r="AN83" s="162"/>
      <c r="AO83" s="162"/>
      <c r="AP83" s="162"/>
      <c r="AQ83" s="161"/>
      <c r="AR83" s="161"/>
      <c r="AS83" s="161"/>
      <c r="AT83" s="161"/>
      <c r="AU83" s="163">
        <f t="shared" si="8"/>
        <v>54</v>
      </c>
      <c r="AV83" s="164">
        <f t="shared" si="9"/>
        <v>0</v>
      </c>
      <c r="AW83" s="164">
        <f t="shared" si="10"/>
        <v>54</v>
      </c>
      <c r="AX83" s="164">
        <f>+AE83-V83+1</f>
        <v>1</v>
      </c>
      <c r="AY83" s="192">
        <f t="shared" si="11"/>
        <v>1025279326</v>
      </c>
    </row>
    <row r="84" spans="1:51" s="164" customFormat="1" ht="24" customHeight="1" x14ac:dyDescent="0.2">
      <c r="A84" s="218" t="s">
        <v>204</v>
      </c>
      <c r="B84" s="218" t="s">
        <v>302</v>
      </c>
      <c r="C84" s="218" t="s">
        <v>204</v>
      </c>
      <c r="D84" s="17">
        <v>890905211</v>
      </c>
      <c r="E84" s="201" t="s">
        <v>1775</v>
      </c>
      <c r="F84" s="17" t="s">
        <v>76</v>
      </c>
      <c r="G84" s="169">
        <v>4482324766452</v>
      </c>
      <c r="H84" s="18" t="s">
        <v>77</v>
      </c>
      <c r="I84" s="17" t="s">
        <v>78</v>
      </c>
      <c r="J84" s="17" t="s">
        <v>14</v>
      </c>
      <c r="K84" s="152" t="s">
        <v>400</v>
      </c>
      <c r="L84" s="159" t="s">
        <v>79</v>
      </c>
      <c r="M84" s="107" t="s">
        <v>80</v>
      </c>
      <c r="N84" s="226" t="s">
        <v>81</v>
      </c>
      <c r="O84" s="159" t="s">
        <v>82</v>
      </c>
      <c r="P84" s="159" t="s">
        <v>131</v>
      </c>
      <c r="Q84" s="167" t="s">
        <v>838</v>
      </c>
      <c r="R84" s="168">
        <v>1989233010</v>
      </c>
      <c r="S84" s="154">
        <v>890980134</v>
      </c>
      <c r="T84" s="159" t="s">
        <v>764</v>
      </c>
      <c r="U84" s="159" t="s">
        <v>91</v>
      </c>
      <c r="V84" s="153">
        <v>41586</v>
      </c>
      <c r="W84" s="154">
        <v>70136661</v>
      </c>
      <c r="X84" s="159" t="s">
        <v>1580</v>
      </c>
      <c r="Y84" s="159" t="s">
        <v>85</v>
      </c>
      <c r="Z84" s="159" t="s">
        <v>86</v>
      </c>
      <c r="AA84" s="159">
        <v>54</v>
      </c>
      <c r="AB84" s="159" t="s">
        <v>87</v>
      </c>
      <c r="AC84" s="168">
        <v>0</v>
      </c>
      <c r="AD84" s="159" t="s">
        <v>87</v>
      </c>
      <c r="AE84" s="153">
        <v>41586</v>
      </c>
      <c r="AF84" s="153">
        <v>41639</v>
      </c>
      <c r="AG84" s="159" t="s">
        <v>87</v>
      </c>
      <c r="AH84" s="160"/>
      <c r="AI84" s="160"/>
      <c r="AJ84" s="160"/>
      <c r="AK84" s="160"/>
      <c r="AL84" s="160"/>
      <c r="AM84" s="160"/>
      <c r="AN84" s="175">
        <v>41498</v>
      </c>
      <c r="AO84" s="175">
        <v>41640</v>
      </c>
      <c r="AP84" s="175">
        <v>42004</v>
      </c>
      <c r="AQ84" s="229">
        <v>133200000</v>
      </c>
      <c r="AR84" s="168">
        <v>0</v>
      </c>
      <c r="AS84" s="168">
        <v>0</v>
      </c>
      <c r="AT84" s="168">
        <v>133200000</v>
      </c>
      <c r="AU84" s="163">
        <f t="shared" si="8"/>
        <v>54</v>
      </c>
      <c r="AV84" s="164">
        <f t="shared" si="9"/>
        <v>0</v>
      </c>
      <c r="AW84" s="164">
        <f t="shared" si="10"/>
        <v>54</v>
      </c>
      <c r="AY84" s="192">
        <f t="shared" si="11"/>
        <v>1989233010</v>
      </c>
    </row>
    <row r="85" spans="1:51" s="164" customFormat="1" ht="24" customHeight="1" x14ac:dyDescent="0.2">
      <c r="A85" s="218" t="s">
        <v>0</v>
      </c>
      <c r="B85" s="218" t="s">
        <v>296</v>
      </c>
      <c r="C85" s="218" t="s">
        <v>204</v>
      </c>
      <c r="D85" s="17">
        <v>890905211</v>
      </c>
      <c r="E85" s="201" t="s">
        <v>1775</v>
      </c>
      <c r="F85" s="17" t="s">
        <v>76</v>
      </c>
      <c r="G85" s="169">
        <v>4482324766452</v>
      </c>
      <c r="H85" s="18" t="s">
        <v>77</v>
      </c>
      <c r="I85" s="17" t="s">
        <v>78</v>
      </c>
      <c r="J85" s="17" t="s">
        <v>14</v>
      </c>
      <c r="K85" s="152">
        <v>4600051369</v>
      </c>
      <c r="L85" s="159" t="s">
        <v>79</v>
      </c>
      <c r="M85" s="107" t="s">
        <v>80</v>
      </c>
      <c r="N85" s="226" t="s">
        <v>94</v>
      </c>
      <c r="O85" s="159" t="s">
        <v>82</v>
      </c>
      <c r="P85" s="159" t="s">
        <v>83</v>
      </c>
      <c r="Q85" s="167" t="s">
        <v>839</v>
      </c>
      <c r="R85" s="168">
        <v>9945349727</v>
      </c>
      <c r="S85" s="154">
        <v>800223337</v>
      </c>
      <c r="T85" s="159" t="s">
        <v>766</v>
      </c>
      <c r="U85" s="159" t="s">
        <v>91</v>
      </c>
      <c r="V85" s="153">
        <v>41586</v>
      </c>
      <c r="W85" s="154">
        <v>71796834</v>
      </c>
      <c r="X85" s="159" t="s">
        <v>1574</v>
      </c>
      <c r="Y85" s="159" t="s">
        <v>85</v>
      </c>
      <c r="Z85" s="159" t="s">
        <v>86</v>
      </c>
      <c r="AA85" s="159">
        <v>54</v>
      </c>
      <c r="AB85" s="159" t="s">
        <v>87</v>
      </c>
      <c r="AC85" s="168">
        <v>0</v>
      </c>
      <c r="AD85" s="159" t="s">
        <v>87</v>
      </c>
      <c r="AE85" s="153">
        <v>41586</v>
      </c>
      <c r="AF85" s="153">
        <v>41639</v>
      </c>
      <c r="AG85" s="159" t="s">
        <v>88</v>
      </c>
      <c r="AH85" s="160"/>
      <c r="AI85" s="160"/>
      <c r="AJ85" s="160"/>
      <c r="AK85" s="160"/>
      <c r="AL85" s="160"/>
      <c r="AM85" s="160"/>
      <c r="AN85" s="162"/>
      <c r="AO85" s="162"/>
      <c r="AP85" s="162"/>
      <c r="AQ85" s="168"/>
      <c r="AR85" s="161"/>
      <c r="AS85" s="161"/>
      <c r="AT85" s="161"/>
      <c r="AU85" s="163">
        <f t="shared" si="8"/>
        <v>54</v>
      </c>
      <c r="AV85" s="164">
        <f t="shared" si="9"/>
        <v>0</v>
      </c>
      <c r="AW85" s="164">
        <f t="shared" si="10"/>
        <v>54</v>
      </c>
      <c r="AX85" s="164">
        <f t="shared" ref="AX85:AX96" si="12">+AE85-V85+1</f>
        <v>1</v>
      </c>
      <c r="AY85" s="192">
        <f t="shared" si="11"/>
        <v>9945349727</v>
      </c>
    </row>
    <row r="86" spans="1:51" s="164" customFormat="1" ht="24" customHeight="1" x14ac:dyDescent="0.2">
      <c r="A86" s="218" t="s">
        <v>229</v>
      </c>
      <c r="B86" s="218" t="s">
        <v>239</v>
      </c>
      <c r="C86" s="218" t="s">
        <v>229</v>
      </c>
      <c r="D86" s="17">
        <v>890905211</v>
      </c>
      <c r="E86" s="201" t="s">
        <v>1775</v>
      </c>
      <c r="F86" s="17" t="s">
        <v>76</v>
      </c>
      <c r="G86" s="169">
        <v>4482324766452</v>
      </c>
      <c r="H86" s="18" t="s">
        <v>77</v>
      </c>
      <c r="I86" s="17" t="s">
        <v>78</v>
      </c>
      <c r="J86" s="17" t="s">
        <v>14</v>
      </c>
      <c r="K86" s="152" t="s">
        <v>401</v>
      </c>
      <c r="L86" s="159" t="s">
        <v>79</v>
      </c>
      <c r="M86" s="107" t="s">
        <v>80</v>
      </c>
      <c r="N86" s="226" t="s">
        <v>94</v>
      </c>
      <c r="O86" s="159" t="s">
        <v>82</v>
      </c>
      <c r="P86" s="159" t="s">
        <v>83</v>
      </c>
      <c r="Q86" s="167" t="s">
        <v>840</v>
      </c>
      <c r="R86" s="168">
        <v>1888953200</v>
      </c>
      <c r="S86" s="154">
        <v>890984761</v>
      </c>
      <c r="T86" s="159" t="s">
        <v>811</v>
      </c>
      <c r="U86" s="159" t="s">
        <v>91</v>
      </c>
      <c r="V86" s="153">
        <v>41586</v>
      </c>
      <c r="W86" s="154">
        <v>15425781</v>
      </c>
      <c r="X86" s="159" t="s">
        <v>1592</v>
      </c>
      <c r="Y86" s="159" t="s">
        <v>85</v>
      </c>
      <c r="Z86" s="159" t="s">
        <v>86</v>
      </c>
      <c r="AA86" s="159">
        <v>54</v>
      </c>
      <c r="AB86" s="159" t="s">
        <v>87</v>
      </c>
      <c r="AC86" s="168">
        <v>0</v>
      </c>
      <c r="AD86" s="159" t="s">
        <v>87</v>
      </c>
      <c r="AE86" s="153">
        <v>41586</v>
      </c>
      <c r="AF86" s="153">
        <v>41639</v>
      </c>
      <c r="AG86" s="159" t="s">
        <v>88</v>
      </c>
      <c r="AH86" s="160"/>
      <c r="AI86" s="160"/>
      <c r="AJ86" s="160"/>
      <c r="AK86" s="160"/>
      <c r="AL86" s="160"/>
      <c r="AM86" s="160"/>
      <c r="AN86" s="162"/>
      <c r="AO86" s="162"/>
      <c r="AP86" s="162"/>
      <c r="AQ86" s="168"/>
      <c r="AR86" s="162"/>
      <c r="AS86" s="162"/>
      <c r="AT86" s="162"/>
      <c r="AU86" s="163">
        <f t="shared" si="8"/>
        <v>54</v>
      </c>
      <c r="AV86" s="164">
        <f t="shared" si="9"/>
        <v>0</v>
      </c>
      <c r="AW86" s="164">
        <f t="shared" si="10"/>
        <v>54</v>
      </c>
      <c r="AX86" s="164">
        <f t="shared" si="12"/>
        <v>1</v>
      </c>
      <c r="AY86" s="192">
        <f t="shared" si="11"/>
        <v>1888953200</v>
      </c>
    </row>
    <row r="87" spans="1:51" s="164" customFormat="1" ht="24" customHeight="1" x14ac:dyDescent="0.2">
      <c r="A87" s="218" t="s">
        <v>6</v>
      </c>
      <c r="B87" s="218" t="s">
        <v>303</v>
      </c>
      <c r="C87" s="218" t="s">
        <v>6</v>
      </c>
      <c r="D87" s="17">
        <v>890905211</v>
      </c>
      <c r="E87" s="201" t="s">
        <v>1775</v>
      </c>
      <c r="F87" s="17" t="s">
        <v>76</v>
      </c>
      <c r="G87" s="169">
        <v>4482324766452</v>
      </c>
      <c r="H87" s="18" t="s">
        <v>77</v>
      </c>
      <c r="I87" s="17" t="s">
        <v>78</v>
      </c>
      <c r="J87" s="17" t="s">
        <v>14</v>
      </c>
      <c r="K87" s="152">
        <v>4600051373</v>
      </c>
      <c r="L87" s="159" t="s">
        <v>92</v>
      </c>
      <c r="M87" s="159" t="s">
        <v>1</v>
      </c>
      <c r="N87" s="226" t="s">
        <v>90</v>
      </c>
      <c r="O87" s="159" t="s">
        <v>82</v>
      </c>
      <c r="P87" s="159" t="s">
        <v>83</v>
      </c>
      <c r="Q87" s="167" t="s">
        <v>841</v>
      </c>
      <c r="R87" s="168">
        <v>110665945</v>
      </c>
      <c r="S87" s="154">
        <v>811037172</v>
      </c>
      <c r="T87" s="159" t="s">
        <v>750</v>
      </c>
      <c r="U87" s="159" t="s">
        <v>91</v>
      </c>
      <c r="V87" s="153">
        <v>41460</v>
      </c>
      <c r="W87" s="154">
        <v>43453858</v>
      </c>
      <c r="X87" s="159" t="s">
        <v>1562</v>
      </c>
      <c r="Y87" s="159" t="s">
        <v>85</v>
      </c>
      <c r="Z87" s="159" t="s">
        <v>86</v>
      </c>
      <c r="AA87" s="159">
        <v>119</v>
      </c>
      <c r="AB87" s="159" t="s">
        <v>87</v>
      </c>
      <c r="AC87" s="168">
        <v>0</v>
      </c>
      <c r="AD87" s="159" t="s">
        <v>87</v>
      </c>
      <c r="AE87" s="153">
        <v>41600</v>
      </c>
      <c r="AF87" s="153">
        <v>41718</v>
      </c>
      <c r="AG87" s="159" t="s">
        <v>87</v>
      </c>
      <c r="AH87" s="160"/>
      <c r="AI87" s="160"/>
      <c r="AJ87" s="160"/>
      <c r="AK87" s="160"/>
      <c r="AL87" s="160"/>
      <c r="AM87" s="160"/>
      <c r="AN87" s="162"/>
      <c r="AO87" s="162"/>
      <c r="AP87" s="162"/>
      <c r="AQ87" s="168"/>
      <c r="AR87" s="162"/>
      <c r="AS87" s="162"/>
      <c r="AT87" s="162"/>
      <c r="AU87" s="163">
        <f t="shared" si="8"/>
        <v>119</v>
      </c>
      <c r="AV87" s="164">
        <f t="shared" si="9"/>
        <v>0</v>
      </c>
      <c r="AW87" s="164">
        <f t="shared" si="10"/>
        <v>119</v>
      </c>
      <c r="AX87" s="164">
        <f t="shared" si="12"/>
        <v>141</v>
      </c>
      <c r="AY87" s="192">
        <f t="shared" si="11"/>
        <v>110665945</v>
      </c>
    </row>
    <row r="88" spans="1:51" s="164" customFormat="1" ht="24" customHeight="1" x14ac:dyDescent="0.2">
      <c r="A88" s="218" t="s">
        <v>6</v>
      </c>
      <c r="B88" s="218" t="s">
        <v>265</v>
      </c>
      <c r="C88" s="218" t="s">
        <v>6</v>
      </c>
      <c r="D88" s="17">
        <v>890905211</v>
      </c>
      <c r="E88" s="201" t="s">
        <v>1775</v>
      </c>
      <c r="F88" s="17" t="s">
        <v>76</v>
      </c>
      <c r="G88" s="169">
        <v>4482324766452</v>
      </c>
      <c r="H88" s="18" t="s">
        <v>77</v>
      </c>
      <c r="I88" s="17" t="s">
        <v>78</v>
      </c>
      <c r="J88" s="17" t="s">
        <v>14</v>
      </c>
      <c r="K88" s="152" t="s">
        <v>402</v>
      </c>
      <c r="L88" s="159" t="s">
        <v>92</v>
      </c>
      <c r="M88" s="159" t="s">
        <v>1</v>
      </c>
      <c r="N88" s="226" t="s">
        <v>90</v>
      </c>
      <c r="O88" s="159" t="s">
        <v>82</v>
      </c>
      <c r="P88" s="159" t="s">
        <v>83</v>
      </c>
      <c r="Q88" s="167" t="s">
        <v>842</v>
      </c>
      <c r="R88" s="168">
        <v>155590618</v>
      </c>
      <c r="S88" s="154">
        <v>811012634</v>
      </c>
      <c r="T88" s="159" t="s">
        <v>843</v>
      </c>
      <c r="U88" s="159" t="s">
        <v>91</v>
      </c>
      <c r="V88" s="153">
        <v>41459</v>
      </c>
      <c r="W88" s="154">
        <v>39383321</v>
      </c>
      <c r="X88" s="159" t="s">
        <v>1563</v>
      </c>
      <c r="Y88" s="159" t="s">
        <v>85</v>
      </c>
      <c r="Z88" s="159" t="s">
        <v>86</v>
      </c>
      <c r="AA88" s="159">
        <v>35</v>
      </c>
      <c r="AB88" s="159" t="s">
        <v>87</v>
      </c>
      <c r="AC88" s="168">
        <v>0</v>
      </c>
      <c r="AD88" s="159" t="s">
        <v>87</v>
      </c>
      <c r="AE88" s="153">
        <v>41605</v>
      </c>
      <c r="AF88" s="153">
        <v>41639</v>
      </c>
      <c r="AG88" s="159" t="s">
        <v>87</v>
      </c>
      <c r="AH88" s="160"/>
      <c r="AI88" s="160"/>
      <c r="AJ88" s="160"/>
      <c r="AK88" s="160"/>
      <c r="AL88" s="160"/>
      <c r="AM88" s="160"/>
      <c r="AN88" s="162"/>
      <c r="AO88" s="162"/>
      <c r="AP88" s="162"/>
      <c r="AQ88" s="168"/>
      <c r="AR88" s="162"/>
      <c r="AS88" s="162"/>
      <c r="AT88" s="162"/>
      <c r="AU88" s="163">
        <f t="shared" si="8"/>
        <v>35</v>
      </c>
      <c r="AV88" s="164">
        <f t="shared" si="9"/>
        <v>0</v>
      </c>
      <c r="AW88" s="164">
        <f t="shared" si="10"/>
        <v>35</v>
      </c>
      <c r="AX88" s="164">
        <f t="shared" si="12"/>
        <v>147</v>
      </c>
      <c r="AY88" s="192">
        <f t="shared" si="11"/>
        <v>155590618</v>
      </c>
    </row>
    <row r="89" spans="1:51" s="164" customFormat="1" ht="24" customHeight="1" x14ac:dyDescent="0.2">
      <c r="A89" s="218" t="s">
        <v>6</v>
      </c>
      <c r="B89" s="218" t="s">
        <v>234</v>
      </c>
      <c r="C89" s="218" t="s">
        <v>6</v>
      </c>
      <c r="D89" s="17">
        <v>890905211</v>
      </c>
      <c r="E89" s="201" t="s">
        <v>1775</v>
      </c>
      <c r="F89" s="17" t="s">
        <v>76</v>
      </c>
      <c r="G89" s="169">
        <v>4482324766452</v>
      </c>
      <c r="H89" s="18" t="s">
        <v>77</v>
      </c>
      <c r="I89" s="17" t="s">
        <v>78</v>
      </c>
      <c r="J89" s="17" t="s">
        <v>14</v>
      </c>
      <c r="K89" s="152" t="s">
        <v>403</v>
      </c>
      <c r="L89" s="159" t="s">
        <v>92</v>
      </c>
      <c r="M89" s="159" t="s">
        <v>1</v>
      </c>
      <c r="N89" s="226" t="s">
        <v>90</v>
      </c>
      <c r="O89" s="159" t="s">
        <v>82</v>
      </c>
      <c r="P89" s="159" t="s">
        <v>83</v>
      </c>
      <c r="Q89" s="167" t="s">
        <v>844</v>
      </c>
      <c r="R89" s="168">
        <v>148911293</v>
      </c>
      <c r="S89" s="154">
        <v>811005574</v>
      </c>
      <c r="T89" s="159" t="s">
        <v>845</v>
      </c>
      <c r="U89" s="159" t="s">
        <v>91</v>
      </c>
      <c r="V89" s="153">
        <v>41604</v>
      </c>
      <c r="W89" s="154">
        <v>43023274</v>
      </c>
      <c r="X89" s="159" t="s">
        <v>1601</v>
      </c>
      <c r="Y89" s="159" t="s">
        <v>85</v>
      </c>
      <c r="Z89" s="159" t="s">
        <v>86</v>
      </c>
      <c r="AA89" s="159">
        <v>36</v>
      </c>
      <c r="AB89" s="159" t="s">
        <v>87</v>
      </c>
      <c r="AC89" s="168">
        <v>0</v>
      </c>
      <c r="AD89" s="159" t="s">
        <v>87</v>
      </c>
      <c r="AE89" s="153">
        <v>41604</v>
      </c>
      <c r="AF89" s="153">
        <v>41639</v>
      </c>
      <c r="AG89" s="159" t="s">
        <v>87</v>
      </c>
      <c r="AH89" s="160"/>
      <c r="AI89" s="160"/>
      <c r="AJ89" s="160"/>
      <c r="AK89" s="160"/>
      <c r="AL89" s="160"/>
      <c r="AM89" s="160"/>
      <c r="AN89" s="162"/>
      <c r="AO89" s="162"/>
      <c r="AP89" s="162"/>
      <c r="AQ89" s="168"/>
      <c r="AR89" s="162"/>
      <c r="AS89" s="162"/>
      <c r="AT89" s="162"/>
      <c r="AU89" s="163">
        <f t="shared" si="8"/>
        <v>36</v>
      </c>
      <c r="AV89" s="164">
        <f t="shared" si="9"/>
        <v>0</v>
      </c>
      <c r="AW89" s="164">
        <f t="shared" si="10"/>
        <v>36</v>
      </c>
      <c r="AX89" s="164">
        <f t="shared" si="12"/>
        <v>1</v>
      </c>
      <c r="AY89" s="192">
        <f t="shared" si="11"/>
        <v>148911293</v>
      </c>
    </row>
    <row r="90" spans="1:51" s="164" customFormat="1" ht="24" customHeight="1" x14ac:dyDescent="0.2">
      <c r="A90" s="218" t="s">
        <v>6</v>
      </c>
      <c r="B90" s="218" t="s">
        <v>225</v>
      </c>
      <c r="C90" s="218" t="s">
        <v>6</v>
      </c>
      <c r="D90" s="17">
        <v>890905211</v>
      </c>
      <c r="E90" s="201" t="s">
        <v>1775</v>
      </c>
      <c r="F90" s="17" t="s">
        <v>100</v>
      </c>
      <c r="G90" s="169">
        <v>4482324766452</v>
      </c>
      <c r="H90" s="18" t="s">
        <v>77</v>
      </c>
      <c r="I90" s="17" t="s">
        <v>78</v>
      </c>
      <c r="J90" s="17" t="s">
        <v>14</v>
      </c>
      <c r="K90" s="152" t="s">
        <v>404</v>
      </c>
      <c r="L90" s="159"/>
      <c r="M90" s="107" t="s">
        <v>80</v>
      </c>
      <c r="N90" s="226" t="s">
        <v>101</v>
      </c>
      <c r="O90" s="159" t="s">
        <v>82</v>
      </c>
      <c r="P90" s="159" t="s">
        <v>83</v>
      </c>
      <c r="Q90" s="167" t="s">
        <v>846</v>
      </c>
      <c r="R90" s="168">
        <v>929506134</v>
      </c>
      <c r="S90" s="154">
        <v>811008634</v>
      </c>
      <c r="T90" s="159" t="s">
        <v>847</v>
      </c>
      <c r="U90" s="159" t="s">
        <v>91</v>
      </c>
      <c r="V90" s="153">
        <v>41596</v>
      </c>
      <c r="W90" s="154">
        <v>71600352</v>
      </c>
      <c r="X90" s="159" t="s">
        <v>1564</v>
      </c>
      <c r="Y90" s="159" t="s">
        <v>85</v>
      </c>
      <c r="Z90" s="159" t="s">
        <v>86</v>
      </c>
      <c r="AA90" s="159">
        <v>44</v>
      </c>
      <c r="AB90" s="159" t="s">
        <v>87</v>
      </c>
      <c r="AC90" s="168">
        <v>0</v>
      </c>
      <c r="AD90" s="159" t="s">
        <v>87</v>
      </c>
      <c r="AE90" s="153">
        <v>41596</v>
      </c>
      <c r="AF90" s="153">
        <v>41639</v>
      </c>
      <c r="AG90" s="159" t="s">
        <v>87</v>
      </c>
      <c r="AH90" s="160"/>
      <c r="AI90" s="160"/>
      <c r="AJ90" s="160"/>
      <c r="AK90" s="160"/>
      <c r="AL90" s="160"/>
      <c r="AM90" s="160"/>
      <c r="AN90" s="162"/>
      <c r="AO90" s="162"/>
      <c r="AP90" s="162"/>
      <c r="AQ90" s="168"/>
      <c r="AR90" s="162"/>
      <c r="AS90" s="162"/>
      <c r="AT90" s="162"/>
      <c r="AU90" s="163">
        <f t="shared" si="8"/>
        <v>44</v>
      </c>
      <c r="AV90" s="164">
        <f t="shared" si="9"/>
        <v>0</v>
      </c>
      <c r="AW90" s="164">
        <f t="shared" si="10"/>
        <v>44</v>
      </c>
      <c r="AX90" s="164">
        <f t="shared" si="12"/>
        <v>1</v>
      </c>
      <c r="AY90" s="192">
        <f t="shared" si="11"/>
        <v>929506134</v>
      </c>
    </row>
    <row r="91" spans="1:51" s="164" customFormat="1" ht="24" customHeight="1" x14ac:dyDescent="0.2">
      <c r="A91" s="218" t="s">
        <v>6</v>
      </c>
      <c r="B91" s="218" t="s">
        <v>214</v>
      </c>
      <c r="C91" s="218" t="s">
        <v>6</v>
      </c>
      <c r="D91" s="17">
        <v>890905211</v>
      </c>
      <c r="E91" s="201" t="s">
        <v>1775</v>
      </c>
      <c r="F91" s="17" t="s">
        <v>76</v>
      </c>
      <c r="G91" s="169">
        <v>4482324766452</v>
      </c>
      <c r="H91" s="18" t="s">
        <v>77</v>
      </c>
      <c r="I91" s="17" t="s">
        <v>78</v>
      </c>
      <c r="J91" s="17" t="s">
        <v>14</v>
      </c>
      <c r="K91" s="152" t="s">
        <v>405</v>
      </c>
      <c r="L91" s="159" t="s">
        <v>79</v>
      </c>
      <c r="M91" s="107" t="s">
        <v>80</v>
      </c>
      <c r="N91" s="226" t="s">
        <v>90</v>
      </c>
      <c r="O91" s="159" t="s">
        <v>82</v>
      </c>
      <c r="P91" s="159" t="s">
        <v>83</v>
      </c>
      <c r="Q91" s="167" t="s">
        <v>848</v>
      </c>
      <c r="R91" s="168">
        <v>6000000</v>
      </c>
      <c r="S91" s="154">
        <v>900307955</v>
      </c>
      <c r="T91" s="159" t="s">
        <v>849</v>
      </c>
      <c r="U91" s="159" t="s">
        <v>91</v>
      </c>
      <c r="V91" s="153">
        <v>41590</v>
      </c>
      <c r="W91" s="154">
        <v>42885789</v>
      </c>
      <c r="X91" s="159" t="s">
        <v>1431</v>
      </c>
      <c r="Y91" s="159" t="s">
        <v>85</v>
      </c>
      <c r="Z91" s="159" t="s">
        <v>86</v>
      </c>
      <c r="AA91" s="159">
        <v>50</v>
      </c>
      <c r="AB91" s="159" t="s">
        <v>87</v>
      </c>
      <c r="AC91" s="168">
        <v>0</v>
      </c>
      <c r="AD91" s="159" t="s">
        <v>87</v>
      </c>
      <c r="AE91" s="153">
        <v>41590</v>
      </c>
      <c r="AF91" s="153">
        <v>41639</v>
      </c>
      <c r="AG91" s="159" t="s">
        <v>87</v>
      </c>
      <c r="AH91" s="160"/>
      <c r="AI91" s="160"/>
      <c r="AJ91" s="160"/>
      <c r="AK91" s="160"/>
      <c r="AL91" s="160"/>
      <c r="AM91" s="160"/>
      <c r="AN91" s="162"/>
      <c r="AO91" s="162"/>
      <c r="AP91" s="162"/>
      <c r="AQ91" s="168"/>
      <c r="AR91" s="162"/>
      <c r="AS91" s="162"/>
      <c r="AT91" s="162"/>
      <c r="AU91" s="163">
        <f t="shared" si="8"/>
        <v>50</v>
      </c>
      <c r="AV91" s="164">
        <f t="shared" si="9"/>
        <v>0</v>
      </c>
      <c r="AW91" s="164">
        <f t="shared" si="10"/>
        <v>50</v>
      </c>
      <c r="AX91" s="164">
        <f t="shared" si="12"/>
        <v>1</v>
      </c>
      <c r="AY91" s="192">
        <f t="shared" si="11"/>
        <v>6000000</v>
      </c>
    </row>
    <row r="92" spans="1:51" s="164" customFormat="1" ht="24" customHeight="1" x14ac:dyDescent="0.2">
      <c r="A92" s="218" t="s">
        <v>6</v>
      </c>
      <c r="B92" s="218" t="s">
        <v>212</v>
      </c>
      <c r="C92" s="218" t="s">
        <v>6</v>
      </c>
      <c r="D92" s="17">
        <v>890905211</v>
      </c>
      <c r="E92" s="201" t="s">
        <v>1775</v>
      </c>
      <c r="F92" s="17" t="s">
        <v>76</v>
      </c>
      <c r="G92" s="169">
        <v>4482324766452</v>
      </c>
      <c r="H92" s="18" t="s">
        <v>77</v>
      </c>
      <c r="I92" s="17" t="s">
        <v>78</v>
      </c>
      <c r="J92" s="17" t="s">
        <v>14</v>
      </c>
      <c r="K92" s="152" t="s">
        <v>406</v>
      </c>
      <c r="L92" s="159" t="s">
        <v>79</v>
      </c>
      <c r="M92" s="107" t="s">
        <v>80</v>
      </c>
      <c r="N92" s="226" t="s">
        <v>90</v>
      </c>
      <c r="O92" s="159" t="s">
        <v>82</v>
      </c>
      <c r="P92" s="159" t="s">
        <v>83</v>
      </c>
      <c r="Q92" s="167" t="s">
        <v>850</v>
      </c>
      <c r="R92" s="168">
        <v>11000000</v>
      </c>
      <c r="S92" s="154">
        <v>1023830357</v>
      </c>
      <c r="T92" s="159" t="s">
        <v>851</v>
      </c>
      <c r="U92" s="159" t="s">
        <v>84</v>
      </c>
      <c r="V92" s="153">
        <v>41590</v>
      </c>
      <c r="W92" s="154">
        <v>42965526</v>
      </c>
      <c r="X92" s="159" t="s">
        <v>1565</v>
      </c>
      <c r="Y92" s="159" t="s">
        <v>85</v>
      </c>
      <c r="Z92" s="159" t="s">
        <v>86</v>
      </c>
      <c r="AA92" s="159">
        <v>50</v>
      </c>
      <c r="AB92" s="159" t="s">
        <v>87</v>
      </c>
      <c r="AC92" s="168">
        <v>0</v>
      </c>
      <c r="AD92" s="159" t="s">
        <v>87</v>
      </c>
      <c r="AE92" s="153">
        <v>41590</v>
      </c>
      <c r="AF92" s="153">
        <v>41639</v>
      </c>
      <c r="AG92" s="159" t="s">
        <v>87</v>
      </c>
      <c r="AH92" s="160"/>
      <c r="AI92" s="160"/>
      <c r="AJ92" s="160"/>
      <c r="AK92" s="160"/>
      <c r="AL92" s="160"/>
      <c r="AM92" s="160"/>
      <c r="AN92" s="162"/>
      <c r="AO92" s="162"/>
      <c r="AP92" s="162"/>
      <c r="AQ92" s="168"/>
      <c r="AR92" s="162"/>
      <c r="AS92" s="162"/>
      <c r="AT92" s="162"/>
      <c r="AU92" s="163">
        <f t="shared" si="8"/>
        <v>50</v>
      </c>
      <c r="AV92" s="164">
        <f t="shared" si="9"/>
        <v>0</v>
      </c>
      <c r="AW92" s="164">
        <f t="shared" si="10"/>
        <v>50</v>
      </c>
      <c r="AX92" s="164">
        <f t="shared" si="12"/>
        <v>1</v>
      </c>
      <c r="AY92" s="192">
        <f t="shared" si="11"/>
        <v>11000000</v>
      </c>
    </row>
    <row r="93" spans="1:51" s="164" customFormat="1" ht="24" customHeight="1" x14ac:dyDescent="0.2">
      <c r="A93" s="218" t="s">
        <v>6</v>
      </c>
      <c r="B93" s="218" t="s">
        <v>212</v>
      </c>
      <c r="C93" s="218" t="s">
        <v>6</v>
      </c>
      <c r="D93" s="17">
        <v>890905211</v>
      </c>
      <c r="E93" s="201" t="s">
        <v>1775</v>
      </c>
      <c r="F93" s="17" t="s">
        <v>76</v>
      </c>
      <c r="G93" s="169">
        <v>4482324766452</v>
      </c>
      <c r="H93" s="18" t="s">
        <v>77</v>
      </c>
      <c r="I93" s="17" t="s">
        <v>78</v>
      </c>
      <c r="J93" s="17" t="s">
        <v>14</v>
      </c>
      <c r="K93" s="152" t="s">
        <v>407</v>
      </c>
      <c r="L93" s="159" t="s">
        <v>79</v>
      </c>
      <c r="M93" s="107" t="s">
        <v>80</v>
      </c>
      <c r="N93" s="226" t="s">
        <v>90</v>
      </c>
      <c r="O93" s="159" t="s">
        <v>82</v>
      </c>
      <c r="P93" s="159" t="s">
        <v>83</v>
      </c>
      <c r="Q93" s="167" t="s">
        <v>852</v>
      </c>
      <c r="R93" s="168">
        <v>14000000</v>
      </c>
      <c r="S93" s="154">
        <v>811033671</v>
      </c>
      <c r="T93" s="159" t="s">
        <v>853</v>
      </c>
      <c r="U93" s="159" t="s">
        <v>91</v>
      </c>
      <c r="V93" s="153">
        <v>41593</v>
      </c>
      <c r="W93" s="154">
        <v>42965526</v>
      </c>
      <c r="X93" s="159" t="s">
        <v>1565</v>
      </c>
      <c r="Y93" s="159" t="s">
        <v>85</v>
      </c>
      <c r="Z93" s="159" t="s">
        <v>86</v>
      </c>
      <c r="AA93" s="159">
        <v>47</v>
      </c>
      <c r="AB93" s="159" t="s">
        <v>87</v>
      </c>
      <c r="AC93" s="168">
        <v>0</v>
      </c>
      <c r="AD93" s="159" t="s">
        <v>87</v>
      </c>
      <c r="AE93" s="153">
        <v>41593</v>
      </c>
      <c r="AF93" s="153">
        <v>41639</v>
      </c>
      <c r="AG93" s="159" t="s">
        <v>87</v>
      </c>
      <c r="AH93" s="160"/>
      <c r="AI93" s="160"/>
      <c r="AJ93" s="160"/>
      <c r="AK93" s="160"/>
      <c r="AL93" s="160"/>
      <c r="AM93" s="160"/>
      <c r="AN93" s="162"/>
      <c r="AO93" s="162"/>
      <c r="AP93" s="162"/>
      <c r="AQ93" s="168"/>
      <c r="AR93" s="162"/>
      <c r="AS93" s="162"/>
      <c r="AT93" s="162"/>
      <c r="AU93" s="163">
        <f t="shared" si="8"/>
        <v>47</v>
      </c>
      <c r="AV93" s="164">
        <f t="shared" si="9"/>
        <v>0</v>
      </c>
      <c r="AW93" s="164">
        <f t="shared" si="10"/>
        <v>47</v>
      </c>
      <c r="AX93" s="164">
        <f t="shared" si="12"/>
        <v>1</v>
      </c>
      <c r="AY93" s="192">
        <f t="shared" si="11"/>
        <v>14000000</v>
      </c>
    </row>
    <row r="94" spans="1:51" s="164" customFormat="1" ht="24" customHeight="1" x14ac:dyDescent="0.2">
      <c r="A94" s="218" t="s">
        <v>3</v>
      </c>
      <c r="B94" s="218" t="s">
        <v>227</v>
      </c>
      <c r="C94" s="218" t="s">
        <v>3</v>
      </c>
      <c r="D94" s="17">
        <v>890905211</v>
      </c>
      <c r="E94" s="201" t="s">
        <v>1775</v>
      </c>
      <c r="F94" s="17" t="s">
        <v>76</v>
      </c>
      <c r="G94" s="169">
        <v>4482324766452</v>
      </c>
      <c r="H94" s="18" t="s">
        <v>77</v>
      </c>
      <c r="I94" s="17" t="s">
        <v>78</v>
      </c>
      <c r="J94" s="17" t="s">
        <v>14</v>
      </c>
      <c r="K94" s="152" t="s">
        <v>408</v>
      </c>
      <c r="L94" s="159" t="s">
        <v>79</v>
      </c>
      <c r="M94" s="107" t="s">
        <v>80</v>
      </c>
      <c r="N94" s="226" t="s">
        <v>81</v>
      </c>
      <c r="O94" s="159" t="s">
        <v>82</v>
      </c>
      <c r="P94" s="159" t="s">
        <v>96</v>
      </c>
      <c r="Q94" s="167" t="s">
        <v>854</v>
      </c>
      <c r="R94" s="168">
        <v>5800498</v>
      </c>
      <c r="S94" s="154">
        <v>44001354</v>
      </c>
      <c r="T94" s="159" t="s">
        <v>855</v>
      </c>
      <c r="U94" s="159" t="s">
        <v>84</v>
      </c>
      <c r="V94" s="153">
        <v>41590</v>
      </c>
      <c r="W94" s="154">
        <v>39436748</v>
      </c>
      <c r="X94" s="159" t="s">
        <v>1616</v>
      </c>
      <c r="Y94" s="159" t="s">
        <v>85</v>
      </c>
      <c r="Z94" s="159" t="s">
        <v>86</v>
      </c>
      <c r="AA94" s="159">
        <v>50</v>
      </c>
      <c r="AB94" s="159" t="s">
        <v>87</v>
      </c>
      <c r="AC94" s="168">
        <v>0</v>
      </c>
      <c r="AD94" s="159" t="s">
        <v>87</v>
      </c>
      <c r="AE94" s="153">
        <v>41590</v>
      </c>
      <c r="AF94" s="153">
        <v>41639</v>
      </c>
      <c r="AG94" s="159" t="s">
        <v>88</v>
      </c>
      <c r="AH94" s="160"/>
      <c r="AI94" s="160"/>
      <c r="AJ94" s="160"/>
      <c r="AK94" s="160"/>
      <c r="AL94" s="160"/>
      <c r="AM94" s="160"/>
      <c r="AN94" s="160"/>
      <c r="AO94" s="160"/>
      <c r="AP94" s="160"/>
      <c r="AQ94" s="168"/>
      <c r="AR94" s="160"/>
      <c r="AS94" s="160"/>
      <c r="AT94" s="160"/>
      <c r="AU94" s="163">
        <f t="shared" si="8"/>
        <v>50</v>
      </c>
      <c r="AV94" s="164">
        <f t="shared" si="9"/>
        <v>0</v>
      </c>
      <c r="AW94" s="164">
        <f t="shared" si="10"/>
        <v>50</v>
      </c>
      <c r="AX94" s="164">
        <f t="shared" si="12"/>
        <v>1</v>
      </c>
      <c r="AY94" s="192">
        <f t="shared" si="11"/>
        <v>5800498</v>
      </c>
    </row>
    <row r="95" spans="1:51" s="164" customFormat="1" ht="24" customHeight="1" x14ac:dyDescent="0.2">
      <c r="A95" s="218" t="s">
        <v>203</v>
      </c>
      <c r="B95" s="218" t="s">
        <v>252</v>
      </c>
      <c r="C95" s="218" t="s">
        <v>203</v>
      </c>
      <c r="D95" s="17">
        <v>890905211</v>
      </c>
      <c r="E95" s="201" t="s">
        <v>1775</v>
      </c>
      <c r="F95" s="17" t="s">
        <v>76</v>
      </c>
      <c r="G95" s="169">
        <v>4482324766452</v>
      </c>
      <c r="H95" s="18" t="s">
        <v>77</v>
      </c>
      <c r="I95" s="17" t="s">
        <v>78</v>
      </c>
      <c r="J95" s="17" t="s">
        <v>14</v>
      </c>
      <c r="K95" s="152" t="s">
        <v>409</v>
      </c>
      <c r="L95" s="159" t="s">
        <v>79</v>
      </c>
      <c r="M95" s="107" t="s">
        <v>80</v>
      </c>
      <c r="N95" s="226" t="s">
        <v>81</v>
      </c>
      <c r="O95" s="159" t="s">
        <v>82</v>
      </c>
      <c r="P95" s="159" t="s">
        <v>83</v>
      </c>
      <c r="Q95" s="167" t="s">
        <v>856</v>
      </c>
      <c r="R95" s="168">
        <v>6429840</v>
      </c>
      <c r="S95" s="154">
        <v>39185429</v>
      </c>
      <c r="T95" s="159" t="s">
        <v>857</v>
      </c>
      <c r="U95" s="159" t="s">
        <v>84</v>
      </c>
      <c r="V95" s="153">
        <v>41590</v>
      </c>
      <c r="W95" s="154">
        <v>70043688</v>
      </c>
      <c r="X95" s="159" t="s">
        <v>1626</v>
      </c>
      <c r="Y95" s="159" t="s">
        <v>85</v>
      </c>
      <c r="Z95" s="159" t="s">
        <v>86</v>
      </c>
      <c r="AA95" s="159">
        <v>50</v>
      </c>
      <c r="AB95" s="159" t="s">
        <v>87</v>
      </c>
      <c r="AC95" s="168">
        <v>0</v>
      </c>
      <c r="AD95" s="159" t="s">
        <v>87</v>
      </c>
      <c r="AE95" s="153">
        <v>41590</v>
      </c>
      <c r="AF95" s="153">
        <v>41639</v>
      </c>
      <c r="AG95" s="159" t="s">
        <v>87</v>
      </c>
      <c r="AH95" s="160"/>
      <c r="AI95" s="160"/>
      <c r="AJ95" s="160"/>
      <c r="AK95" s="160"/>
      <c r="AL95" s="160"/>
      <c r="AM95" s="160"/>
      <c r="AN95" s="162"/>
      <c r="AO95" s="162"/>
      <c r="AP95" s="162"/>
      <c r="AQ95" s="168"/>
      <c r="AR95" s="162"/>
      <c r="AS95" s="162"/>
      <c r="AT95" s="162"/>
      <c r="AU95" s="163">
        <f t="shared" si="8"/>
        <v>50</v>
      </c>
      <c r="AV95" s="164">
        <f t="shared" si="9"/>
        <v>0</v>
      </c>
      <c r="AW95" s="164">
        <f t="shared" si="10"/>
        <v>50</v>
      </c>
      <c r="AX95" s="164">
        <f t="shared" si="12"/>
        <v>1</v>
      </c>
      <c r="AY95" s="192">
        <f t="shared" si="11"/>
        <v>6429840</v>
      </c>
    </row>
    <row r="96" spans="1:51" s="164" customFormat="1" ht="24" customHeight="1" x14ac:dyDescent="0.2">
      <c r="A96" s="218" t="s">
        <v>10</v>
      </c>
      <c r="B96" s="218" t="s">
        <v>220</v>
      </c>
      <c r="C96" s="218" t="s">
        <v>10</v>
      </c>
      <c r="D96" s="17">
        <v>890905211</v>
      </c>
      <c r="E96" s="201" t="s">
        <v>1775</v>
      </c>
      <c r="F96" s="17" t="s">
        <v>76</v>
      </c>
      <c r="G96" s="169">
        <v>4482324766452</v>
      </c>
      <c r="H96" s="18" t="s">
        <v>77</v>
      </c>
      <c r="I96" s="17" t="s">
        <v>78</v>
      </c>
      <c r="J96" s="17" t="s">
        <v>14</v>
      </c>
      <c r="K96" s="152" t="s">
        <v>410</v>
      </c>
      <c r="L96" s="159" t="s">
        <v>79</v>
      </c>
      <c r="M96" s="107" t="s">
        <v>80</v>
      </c>
      <c r="N96" s="226" t="s">
        <v>81</v>
      </c>
      <c r="O96" s="159" t="s">
        <v>82</v>
      </c>
      <c r="P96" s="159" t="s">
        <v>83</v>
      </c>
      <c r="Q96" s="167" t="s">
        <v>858</v>
      </c>
      <c r="R96" s="168">
        <v>5306560</v>
      </c>
      <c r="S96" s="154">
        <v>1035420829</v>
      </c>
      <c r="T96" s="159" t="s">
        <v>859</v>
      </c>
      <c r="U96" s="159" t="s">
        <v>84</v>
      </c>
      <c r="V96" s="153">
        <v>41592</v>
      </c>
      <c r="W96" s="154">
        <v>22020837</v>
      </c>
      <c r="X96" s="159" t="s">
        <v>1762</v>
      </c>
      <c r="Y96" s="159" t="s">
        <v>85</v>
      </c>
      <c r="Z96" s="159" t="s">
        <v>86</v>
      </c>
      <c r="AA96" s="159">
        <v>36</v>
      </c>
      <c r="AB96" s="159" t="s">
        <v>87</v>
      </c>
      <c r="AC96" s="168">
        <v>0</v>
      </c>
      <c r="AD96" s="159" t="s">
        <v>87</v>
      </c>
      <c r="AE96" s="153">
        <v>41604</v>
      </c>
      <c r="AF96" s="153">
        <v>41639</v>
      </c>
      <c r="AG96" s="159" t="s">
        <v>88</v>
      </c>
      <c r="AH96" s="160"/>
      <c r="AI96" s="160"/>
      <c r="AJ96" s="160"/>
      <c r="AK96" s="160"/>
      <c r="AL96" s="160"/>
      <c r="AM96" s="160"/>
      <c r="AN96" s="162"/>
      <c r="AO96" s="162"/>
      <c r="AP96" s="162"/>
      <c r="AQ96" s="168"/>
      <c r="AR96" s="162"/>
      <c r="AS96" s="162"/>
      <c r="AT96" s="162"/>
      <c r="AU96" s="163">
        <f t="shared" si="8"/>
        <v>36</v>
      </c>
      <c r="AV96" s="164">
        <f t="shared" si="9"/>
        <v>0</v>
      </c>
      <c r="AW96" s="164">
        <f t="shared" si="10"/>
        <v>36</v>
      </c>
      <c r="AX96" s="164">
        <f t="shared" si="12"/>
        <v>13</v>
      </c>
      <c r="AY96" s="192">
        <f t="shared" si="11"/>
        <v>5306560</v>
      </c>
    </row>
    <row r="97" spans="1:51" s="164" customFormat="1" ht="24" customHeight="1" x14ac:dyDescent="0.2">
      <c r="A97" s="218" t="s">
        <v>204</v>
      </c>
      <c r="B97" s="218" t="s">
        <v>273</v>
      </c>
      <c r="C97" s="218" t="s">
        <v>204</v>
      </c>
      <c r="D97" s="17">
        <v>890905211</v>
      </c>
      <c r="E97" s="201" t="s">
        <v>1775</v>
      </c>
      <c r="F97" s="17" t="s">
        <v>76</v>
      </c>
      <c r="G97" s="169">
        <v>4482324766452</v>
      </c>
      <c r="H97" s="18" t="s">
        <v>77</v>
      </c>
      <c r="I97" s="17" t="s">
        <v>78</v>
      </c>
      <c r="J97" s="17" t="s">
        <v>14</v>
      </c>
      <c r="K97" s="152" t="s">
        <v>411</v>
      </c>
      <c r="L97" s="159" t="s">
        <v>89</v>
      </c>
      <c r="M97" s="107" t="s">
        <v>80</v>
      </c>
      <c r="N97" s="226" t="s">
        <v>103</v>
      </c>
      <c r="O97" s="159" t="s">
        <v>82</v>
      </c>
      <c r="P97" s="159" t="s">
        <v>131</v>
      </c>
      <c r="Q97" s="167" t="s">
        <v>860</v>
      </c>
      <c r="R97" s="168">
        <v>41727120</v>
      </c>
      <c r="S97" s="154">
        <v>900336649</v>
      </c>
      <c r="T97" s="159" t="s">
        <v>861</v>
      </c>
      <c r="U97" s="159" t="s">
        <v>91</v>
      </c>
      <c r="V97" s="153">
        <v>41590</v>
      </c>
      <c r="W97" s="154">
        <v>42767437</v>
      </c>
      <c r="X97" s="159" t="s">
        <v>1584</v>
      </c>
      <c r="Y97" s="159" t="s">
        <v>85</v>
      </c>
      <c r="Z97" s="159" t="s">
        <v>86</v>
      </c>
      <c r="AA97" s="159">
        <v>50</v>
      </c>
      <c r="AB97" s="159" t="s">
        <v>87</v>
      </c>
      <c r="AC97" s="168">
        <v>0</v>
      </c>
      <c r="AD97" s="159" t="s">
        <v>87</v>
      </c>
      <c r="AE97" s="153">
        <v>41590</v>
      </c>
      <c r="AF97" s="153">
        <v>41639</v>
      </c>
      <c r="AG97" s="159" t="s">
        <v>87</v>
      </c>
      <c r="AH97" s="160"/>
      <c r="AI97" s="160"/>
      <c r="AJ97" s="160"/>
      <c r="AK97" s="160"/>
      <c r="AL97" s="160"/>
      <c r="AM97" s="160"/>
      <c r="AN97" s="160"/>
      <c r="AO97" s="160"/>
      <c r="AP97" s="160"/>
      <c r="AQ97" s="168"/>
      <c r="AR97" s="160"/>
      <c r="AS97" s="160"/>
      <c r="AT97" s="160"/>
      <c r="AU97" s="163">
        <f t="shared" si="8"/>
        <v>50</v>
      </c>
      <c r="AV97" s="164">
        <f t="shared" si="9"/>
        <v>0</v>
      </c>
      <c r="AW97" s="164">
        <f t="shared" si="10"/>
        <v>50</v>
      </c>
      <c r="AY97" s="192">
        <f t="shared" si="11"/>
        <v>41727120</v>
      </c>
    </row>
    <row r="98" spans="1:51" s="164" customFormat="1" ht="24" customHeight="1" x14ac:dyDescent="0.2">
      <c r="A98" s="218" t="s">
        <v>204</v>
      </c>
      <c r="B98" s="218" t="s">
        <v>273</v>
      </c>
      <c r="C98" s="218" t="s">
        <v>204</v>
      </c>
      <c r="D98" s="17">
        <v>890905211</v>
      </c>
      <c r="E98" s="201" t="s">
        <v>1775</v>
      </c>
      <c r="F98" s="17" t="s">
        <v>76</v>
      </c>
      <c r="G98" s="169">
        <v>4482324766452</v>
      </c>
      <c r="H98" s="18" t="s">
        <v>77</v>
      </c>
      <c r="I98" s="17" t="s">
        <v>78</v>
      </c>
      <c r="J98" s="17" t="s">
        <v>14</v>
      </c>
      <c r="K98" s="152" t="s">
        <v>412</v>
      </c>
      <c r="L98" s="159" t="s">
        <v>89</v>
      </c>
      <c r="M98" s="107" t="s">
        <v>80</v>
      </c>
      <c r="N98" s="226" t="s">
        <v>103</v>
      </c>
      <c r="O98" s="159" t="s">
        <v>82</v>
      </c>
      <c r="P98" s="159" t="s">
        <v>131</v>
      </c>
      <c r="Q98" s="167" t="s">
        <v>862</v>
      </c>
      <c r="R98" s="168">
        <v>39995716</v>
      </c>
      <c r="S98" s="154">
        <v>70513273</v>
      </c>
      <c r="T98" s="159" t="s">
        <v>863</v>
      </c>
      <c r="U98" s="159" t="s">
        <v>84</v>
      </c>
      <c r="V98" s="153">
        <v>41620</v>
      </c>
      <c r="W98" s="154">
        <v>71598028</v>
      </c>
      <c r="X98" s="159" t="s">
        <v>1434</v>
      </c>
      <c r="Y98" s="159" t="s">
        <v>85</v>
      </c>
      <c r="Z98" s="159" t="s">
        <v>86</v>
      </c>
      <c r="AA98" s="159">
        <v>32</v>
      </c>
      <c r="AB98" s="159" t="s">
        <v>87</v>
      </c>
      <c r="AC98" s="168">
        <v>0</v>
      </c>
      <c r="AD98" s="159" t="s">
        <v>87</v>
      </c>
      <c r="AE98" s="153">
        <v>41620</v>
      </c>
      <c r="AF98" s="153">
        <v>41651</v>
      </c>
      <c r="AG98" s="159" t="s">
        <v>87</v>
      </c>
      <c r="AH98" s="160"/>
      <c r="AI98" s="160"/>
      <c r="AJ98" s="160"/>
      <c r="AK98" s="160"/>
      <c r="AL98" s="160"/>
      <c r="AM98" s="160"/>
      <c r="AN98" s="160"/>
      <c r="AO98" s="160"/>
      <c r="AP98" s="160"/>
      <c r="AQ98" s="168"/>
      <c r="AR98" s="160"/>
      <c r="AS98" s="160"/>
      <c r="AT98" s="160"/>
      <c r="AU98" s="163">
        <f t="shared" si="8"/>
        <v>32</v>
      </c>
      <c r="AV98" s="164">
        <f t="shared" si="9"/>
        <v>0</v>
      </c>
      <c r="AW98" s="164">
        <f t="shared" si="10"/>
        <v>32</v>
      </c>
      <c r="AY98" s="192">
        <f t="shared" si="11"/>
        <v>39995716</v>
      </c>
    </row>
    <row r="99" spans="1:51" s="164" customFormat="1" ht="24" customHeight="1" x14ac:dyDescent="0.2">
      <c r="A99" s="218" t="s">
        <v>204</v>
      </c>
      <c r="B99" s="218" t="s">
        <v>244</v>
      </c>
      <c r="C99" s="218" t="s">
        <v>204</v>
      </c>
      <c r="D99" s="17">
        <v>890905211</v>
      </c>
      <c r="E99" s="201" t="s">
        <v>1775</v>
      </c>
      <c r="F99" s="17" t="s">
        <v>76</v>
      </c>
      <c r="G99" s="169">
        <v>4482324766452</v>
      </c>
      <c r="H99" s="18" t="s">
        <v>77</v>
      </c>
      <c r="I99" s="17" t="s">
        <v>78</v>
      </c>
      <c r="J99" s="17" t="s">
        <v>14</v>
      </c>
      <c r="K99" s="152" t="s">
        <v>413</v>
      </c>
      <c r="L99" s="159" t="s">
        <v>89</v>
      </c>
      <c r="M99" s="107" t="s">
        <v>80</v>
      </c>
      <c r="N99" s="226" t="s">
        <v>98</v>
      </c>
      <c r="O99" s="159" t="s">
        <v>82</v>
      </c>
      <c r="P99" s="159" t="s">
        <v>131</v>
      </c>
      <c r="Q99" s="167" t="s">
        <v>864</v>
      </c>
      <c r="R99" s="168">
        <v>37615088</v>
      </c>
      <c r="S99" s="154">
        <v>8308947</v>
      </c>
      <c r="T99" s="159" t="s">
        <v>865</v>
      </c>
      <c r="U99" s="159" t="s">
        <v>84</v>
      </c>
      <c r="V99" s="153">
        <v>41590</v>
      </c>
      <c r="W99" s="154">
        <v>71650991</v>
      </c>
      <c r="X99" s="159" t="s">
        <v>1433</v>
      </c>
      <c r="Y99" s="159" t="s">
        <v>85</v>
      </c>
      <c r="Z99" s="159" t="s">
        <v>86</v>
      </c>
      <c r="AA99" s="159">
        <v>366</v>
      </c>
      <c r="AB99" s="159" t="s">
        <v>87</v>
      </c>
      <c r="AC99" s="168">
        <v>0</v>
      </c>
      <c r="AD99" s="159" t="s">
        <v>87</v>
      </c>
      <c r="AE99" s="153">
        <v>41590</v>
      </c>
      <c r="AF99" s="153">
        <v>41955</v>
      </c>
      <c r="AG99" s="159" t="s">
        <v>87</v>
      </c>
      <c r="AH99" s="160"/>
      <c r="AI99" s="160"/>
      <c r="AJ99" s="160"/>
      <c r="AK99" s="160"/>
      <c r="AL99" s="160"/>
      <c r="AM99" s="160"/>
      <c r="AN99" s="160"/>
      <c r="AO99" s="160"/>
      <c r="AP99" s="160"/>
      <c r="AQ99" s="168"/>
      <c r="AR99" s="160"/>
      <c r="AS99" s="160"/>
      <c r="AT99" s="160"/>
      <c r="AU99" s="163">
        <f t="shared" si="8"/>
        <v>366</v>
      </c>
      <c r="AV99" s="164">
        <f t="shared" si="9"/>
        <v>0</v>
      </c>
      <c r="AW99" s="164">
        <f t="shared" si="10"/>
        <v>366</v>
      </c>
      <c r="AY99" s="192">
        <f t="shared" si="11"/>
        <v>37615088</v>
      </c>
    </row>
    <row r="100" spans="1:51" s="164" customFormat="1" ht="24" customHeight="1" x14ac:dyDescent="0.2">
      <c r="A100" s="218" t="s">
        <v>6</v>
      </c>
      <c r="B100" s="218" t="s">
        <v>212</v>
      </c>
      <c r="C100" s="218" t="s">
        <v>6</v>
      </c>
      <c r="D100" s="17">
        <v>890905211</v>
      </c>
      <c r="E100" s="201" t="s">
        <v>1775</v>
      </c>
      <c r="F100" s="17" t="s">
        <v>76</v>
      </c>
      <c r="G100" s="169">
        <v>4482324766452</v>
      </c>
      <c r="H100" s="18" t="s">
        <v>77</v>
      </c>
      <c r="I100" s="17" t="s">
        <v>78</v>
      </c>
      <c r="J100" s="17" t="s">
        <v>14</v>
      </c>
      <c r="K100" s="152" t="s">
        <v>414</v>
      </c>
      <c r="L100" s="159" t="s">
        <v>79</v>
      </c>
      <c r="M100" s="107" t="s">
        <v>80</v>
      </c>
      <c r="N100" s="226" t="s">
        <v>90</v>
      </c>
      <c r="O100" s="159" t="s">
        <v>82</v>
      </c>
      <c r="P100" s="159" t="s">
        <v>83</v>
      </c>
      <c r="Q100" s="167" t="s">
        <v>866</v>
      </c>
      <c r="R100" s="168">
        <v>3000000</v>
      </c>
      <c r="S100" s="154">
        <v>900629063</v>
      </c>
      <c r="T100" s="159" t="s">
        <v>867</v>
      </c>
      <c r="U100" s="159" t="s">
        <v>91</v>
      </c>
      <c r="V100" s="153">
        <v>41591</v>
      </c>
      <c r="W100" s="154">
        <v>43117547</v>
      </c>
      <c r="X100" s="159" t="s">
        <v>1559</v>
      </c>
      <c r="Y100" s="159" t="s">
        <v>85</v>
      </c>
      <c r="Z100" s="159" t="s">
        <v>86</v>
      </c>
      <c r="AA100" s="159">
        <v>49</v>
      </c>
      <c r="AB100" s="159" t="s">
        <v>87</v>
      </c>
      <c r="AC100" s="168">
        <v>0</v>
      </c>
      <c r="AD100" s="159" t="s">
        <v>87</v>
      </c>
      <c r="AE100" s="153">
        <v>41591</v>
      </c>
      <c r="AF100" s="153">
        <v>41639</v>
      </c>
      <c r="AG100" s="159" t="s">
        <v>87</v>
      </c>
      <c r="AH100" s="160"/>
      <c r="AI100" s="160"/>
      <c r="AJ100" s="160"/>
      <c r="AK100" s="160"/>
      <c r="AL100" s="160"/>
      <c r="AM100" s="160"/>
      <c r="AN100" s="162"/>
      <c r="AO100" s="162"/>
      <c r="AP100" s="162"/>
      <c r="AQ100" s="168"/>
      <c r="AR100" s="162"/>
      <c r="AS100" s="162"/>
      <c r="AT100" s="162"/>
      <c r="AU100" s="163">
        <f t="shared" si="8"/>
        <v>49</v>
      </c>
      <c r="AV100" s="164">
        <f t="shared" si="9"/>
        <v>0</v>
      </c>
      <c r="AW100" s="164">
        <f t="shared" si="10"/>
        <v>49</v>
      </c>
      <c r="AX100" s="164">
        <f t="shared" ref="AX100:AX109" si="13">+AE100-V100+1</f>
        <v>1</v>
      </c>
      <c r="AY100" s="192">
        <f t="shared" si="11"/>
        <v>3000000</v>
      </c>
    </row>
    <row r="101" spans="1:51" s="164" customFormat="1" ht="24" customHeight="1" x14ac:dyDescent="0.2">
      <c r="A101" s="218" t="s">
        <v>209</v>
      </c>
      <c r="B101" s="218" t="s">
        <v>275</v>
      </c>
      <c r="C101" s="218" t="s">
        <v>209</v>
      </c>
      <c r="D101" s="17">
        <v>890905211</v>
      </c>
      <c r="E101" s="201" t="s">
        <v>1775</v>
      </c>
      <c r="F101" s="17" t="s">
        <v>100</v>
      </c>
      <c r="G101" s="169">
        <v>4482324766452</v>
      </c>
      <c r="H101" s="18" t="s">
        <v>77</v>
      </c>
      <c r="I101" s="17" t="s">
        <v>78</v>
      </c>
      <c r="J101" s="17" t="s">
        <v>14</v>
      </c>
      <c r="K101" s="152" t="s">
        <v>415</v>
      </c>
      <c r="L101" s="159"/>
      <c r="M101" s="107" t="s">
        <v>80</v>
      </c>
      <c r="N101" s="226" t="s">
        <v>101</v>
      </c>
      <c r="O101" s="159" t="s">
        <v>82</v>
      </c>
      <c r="P101" s="159" t="s">
        <v>102</v>
      </c>
      <c r="Q101" s="167" t="s">
        <v>868</v>
      </c>
      <c r="R101" s="168">
        <v>1546738137</v>
      </c>
      <c r="S101" s="154">
        <v>811018073</v>
      </c>
      <c r="T101" s="159" t="s">
        <v>869</v>
      </c>
      <c r="U101" s="159" t="s">
        <v>91</v>
      </c>
      <c r="V101" s="153">
        <v>41592</v>
      </c>
      <c r="W101" s="154">
        <v>78739468</v>
      </c>
      <c r="X101" s="159" t="s">
        <v>1721</v>
      </c>
      <c r="Y101" s="159" t="s">
        <v>85</v>
      </c>
      <c r="Z101" s="159" t="s">
        <v>86</v>
      </c>
      <c r="AA101" s="159">
        <v>48</v>
      </c>
      <c r="AB101" s="159" t="s">
        <v>87</v>
      </c>
      <c r="AC101" s="168">
        <v>0</v>
      </c>
      <c r="AD101" s="159" t="s">
        <v>87</v>
      </c>
      <c r="AE101" s="153">
        <v>41592</v>
      </c>
      <c r="AF101" s="153">
        <v>41639</v>
      </c>
      <c r="AG101" s="159" t="s">
        <v>87</v>
      </c>
      <c r="AH101" s="160"/>
      <c r="AI101" s="160"/>
      <c r="AJ101" s="160"/>
      <c r="AK101" s="160"/>
      <c r="AL101" s="160"/>
      <c r="AM101" s="160"/>
      <c r="AN101" s="160"/>
      <c r="AO101" s="160"/>
      <c r="AP101" s="160"/>
      <c r="AQ101" s="168"/>
      <c r="AR101" s="160"/>
      <c r="AS101" s="160"/>
      <c r="AT101" s="160"/>
      <c r="AU101" s="163">
        <f t="shared" si="8"/>
        <v>48</v>
      </c>
      <c r="AV101" s="164">
        <f t="shared" si="9"/>
        <v>0</v>
      </c>
      <c r="AW101" s="164">
        <f t="shared" si="10"/>
        <v>48</v>
      </c>
      <c r="AX101" s="164">
        <f t="shared" si="13"/>
        <v>1</v>
      </c>
      <c r="AY101" s="192">
        <f t="shared" si="11"/>
        <v>1546738137</v>
      </c>
    </row>
    <row r="102" spans="1:51" s="164" customFormat="1" ht="24" customHeight="1" x14ac:dyDescent="0.2">
      <c r="A102" s="218" t="s">
        <v>10</v>
      </c>
      <c r="B102" s="218" t="s">
        <v>220</v>
      </c>
      <c r="C102" s="218" t="s">
        <v>10</v>
      </c>
      <c r="D102" s="17">
        <v>890905211</v>
      </c>
      <c r="E102" s="201" t="s">
        <v>1775</v>
      </c>
      <c r="F102" s="17" t="s">
        <v>76</v>
      </c>
      <c r="G102" s="169">
        <v>4482324766452</v>
      </c>
      <c r="H102" s="18" t="s">
        <v>77</v>
      </c>
      <c r="I102" s="17" t="s">
        <v>78</v>
      </c>
      <c r="J102" s="17" t="s">
        <v>14</v>
      </c>
      <c r="K102" s="152" t="s">
        <v>416</v>
      </c>
      <c r="L102" s="159" t="s">
        <v>79</v>
      </c>
      <c r="M102" s="107" t="s">
        <v>80</v>
      </c>
      <c r="N102" s="226" t="s">
        <v>81</v>
      </c>
      <c r="O102" s="159" t="s">
        <v>82</v>
      </c>
      <c r="P102" s="159" t="s">
        <v>83</v>
      </c>
      <c r="Q102" s="167" t="s">
        <v>870</v>
      </c>
      <c r="R102" s="168">
        <v>7908897</v>
      </c>
      <c r="S102" s="154">
        <v>32259629</v>
      </c>
      <c r="T102" s="159" t="s">
        <v>871</v>
      </c>
      <c r="U102" s="159" t="s">
        <v>84</v>
      </c>
      <c r="V102" s="153">
        <v>41592</v>
      </c>
      <c r="W102" s="154">
        <v>76316092</v>
      </c>
      <c r="X102" s="159" t="s">
        <v>1590</v>
      </c>
      <c r="Y102" s="159" t="s">
        <v>85</v>
      </c>
      <c r="Z102" s="159" t="s">
        <v>86</v>
      </c>
      <c r="AA102" s="159">
        <v>30</v>
      </c>
      <c r="AB102" s="159" t="s">
        <v>87</v>
      </c>
      <c r="AC102" s="168">
        <v>0</v>
      </c>
      <c r="AD102" s="159" t="s">
        <v>87</v>
      </c>
      <c r="AE102" s="153">
        <v>41610</v>
      </c>
      <c r="AF102" s="153">
        <v>41639</v>
      </c>
      <c r="AG102" s="159" t="s">
        <v>88</v>
      </c>
      <c r="AH102" s="160"/>
      <c r="AI102" s="160"/>
      <c r="AJ102" s="160"/>
      <c r="AK102" s="160"/>
      <c r="AL102" s="160"/>
      <c r="AM102" s="160"/>
      <c r="AN102" s="162"/>
      <c r="AO102" s="162"/>
      <c r="AP102" s="162"/>
      <c r="AQ102" s="168"/>
      <c r="AR102" s="162"/>
      <c r="AS102" s="162"/>
      <c r="AT102" s="162"/>
      <c r="AU102" s="163">
        <f t="shared" si="8"/>
        <v>30</v>
      </c>
      <c r="AV102" s="164">
        <f t="shared" si="9"/>
        <v>0</v>
      </c>
      <c r="AW102" s="164">
        <f t="shared" si="10"/>
        <v>30</v>
      </c>
      <c r="AX102" s="164">
        <f t="shared" si="13"/>
        <v>19</v>
      </c>
      <c r="AY102" s="192">
        <f t="shared" si="11"/>
        <v>7908897</v>
      </c>
    </row>
    <row r="103" spans="1:51" s="164" customFormat="1" ht="24" customHeight="1" x14ac:dyDescent="0.2">
      <c r="A103" s="218" t="s">
        <v>203</v>
      </c>
      <c r="B103" s="218" t="s">
        <v>304</v>
      </c>
      <c r="C103" s="218" t="s">
        <v>203</v>
      </c>
      <c r="D103" s="17">
        <v>890905211</v>
      </c>
      <c r="E103" s="201" t="s">
        <v>1775</v>
      </c>
      <c r="F103" s="17" t="s">
        <v>100</v>
      </c>
      <c r="G103" s="169">
        <v>4482324766452</v>
      </c>
      <c r="H103" s="18" t="s">
        <v>77</v>
      </c>
      <c r="I103" s="17" t="s">
        <v>78</v>
      </c>
      <c r="J103" s="17" t="s">
        <v>14</v>
      </c>
      <c r="K103" s="152" t="s">
        <v>417</v>
      </c>
      <c r="L103" s="159"/>
      <c r="M103" s="107" t="s">
        <v>80</v>
      </c>
      <c r="N103" s="226" t="s">
        <v>101</v>
      </c>
      <c r="O103" s="159" t="s">
        <v>82</v>
      </c>
      <c r="P103" s="159" t="s">
        <v>83</v>
      </c>
      <c r="Q103" s="167" t="s">
        <v>872</v>
      </c>
      <c r="R103" s="168">
        <v>100000000</v>
      </c>
      <c r="S103" s="154">
        <v>811004659</v>
      </c>
      <c r="T103" s="159" t="s">
        <v>873</v>
      </c>
      <c r="U103" s="159" t="s">
        <v>91</v>
      </c>
      <c r="V103" s="203">
        <v>41603</v>
      </c>
      <c r="W103" s="154">
        <v>71727981</v>
      </c>
      <c r="X103" s="159" t="s">
        <v>1627</v>
      </c>
      <c r="Y103" s="159" t="s">
        <v>85</v>
      </c>
      <c r="Z103" s="159" t="s">
        <v>86</v>
      </c>
      <c r="AA103" s="159">
        <v>726</v>
      </c>
      <c r="AB103" s="159" t="s">
        <v>87</v>
      </c>
      <c r="AC103" s="168">
        <v>0</v>
      </c>
      <c r="AD103" s="159" t="s">
        <v>87</v>
      </c>
      <c r="AE103" s="153">
        <v>41613</v>
      </c>
      <c r="AF103" s="153">
        <v>42338</v>
      </c>
      <c r="AG103" s="159" t="s">
        <v>87</v>
      </c>
      <c r="AH103" s="160"/>
      <c r="AI103" s="160"/>
      <c r="AJ103" s="160"/>
      <c r="AK103" s="160"/>
      <c r="AL103" s="160"/>
      <c r="AM103" s="160"/>
      <c r="AN103" s="162"/>
      <c r="AO103" s="162"/>
      <c r="AP103" s="162"/>
      <c r="AQ103" s="168"/>
      <c r="AR103" s="162"/>
      <c r="AS103" s="162"/>
      <c r="AT103" s="162"/>
      <c r="AU103" s="163">
        <f t="shared" si="8"/>
        <v>726</v>
      </c>
      <c r="AV103" s="164">
        <f t="shared" si="9"/>
        <v>0</v>
      </c>
      <c r="AW103" s="164">
        <f t="shared" si="10"/>
        <v>726</v>
      </c>
      <c r="AX103" s="164">
        <f t="shared" si="13"/>
        <v>11</v>
      </c>
      <c r="AY103" s="192">
        <f t="shared" si="11"/>
        <v>100000000</v>
      </c>
    </row>
    <row r="104" spans="1:51" s="164" customFormat="1" ht="24" customHeight="1" x14ac:dyDescent="0.2">
      <c r="A104" s="218" t="s">
        <v>10</v>
      </c>
      <c r="B104" s="218" t="s">
        <v>220</v>
      </c>
      <c r="C104" s="218" t="s">
        <v>10</v>
      </c>
      <c r="D104" s="17">
        <v>890905211</v>
      </c>
      <c r="E104" s="201" t="s">
        <v>1775</v>
      </c>
      <c r="F104" s="17" t="s">
        <v>76</v>
      </c>
      <c r="G104" s="169">
        <v>4482324766452</v>
      </c>
      <c r="H104" s="18" t="s">
        <v>77</v>
      </c>
      <c r="I104" s="17" t="s">
        <v>78</v>
      </c>
      <c r="J104" s="17" t="s">
        <v>14</v>
      </c>
      <c r="K104" s="152" t="s">
        <v>418</v>
      </c>
      <c r="L104" s="159" t="s">
        <v>79</v>
      </c>
      <c r="M104" s="107" t="s">
        <v>80</v>
      </c>
      <c r="N104" s="226" t="s">
        <v>81</v>
      </c>
      <c r="O104" s="159" t="s">
        <v>82</v>
      </c>
      <c r="P104" s="159" t="s">
        <v>83</v>
      </c>
      <c r="Q104" s="167" t="s">
        <v>874</v>
      </c>
      <c r="R104" s="168">
        <v>6974366</v>
      </c>
      <c r="S104" s="154">
        <v>71381824</v>
      </c>
      <c r="T104" s="159" t="s">
        <v>875</v>
      </c>
      <c r="U104" s="159" t="s">
        <v>84</v>
      </c>
      <c r="V104" s="153">
        <v>41597</v>
      </c>
      <c r="W104" s="154">
        <v>76316092</v>
      </c>
      <c r="X104" s="159" t="s">
        <v>1590</v>
      </c>
      <c r="Y104" s="159" t="s">
        <v>85</v>
      </c>
      <c r="Z104" s="159" t="s">
        <v>86</v>
      </c>
      <c r="AA104" s="159">
        <v>33</v>
      </c>
      <c r="AB104" s="159" t="s">
        <v>87</v>
      </c>
      <c r="AC104" s="168">
        <v>0</v>
      </c>
      <c r="AD104" s="159" t="s">
        <v>87</v>
      </c>
      <c r="AE104" s="153">
        <v>41607</v>
      </c>
      <c r="AF104" s="153">
        <v>41639</v>
      </c>
      <c r="AG104" s="159" t="s">
        <v>88</v>
      </c>
      <c r="AH104" s="160"/>
      <c r="AI104" s="160"/>
      <c r="AJ104" s="160"/>
      <c r="AK104" s="160"/>
      <c r="AL104" s="160"/>
      <c r="AM104" s="160"/>
      <c r="AN104" s="162"/>
      <c r="AO104" s="162"/>
      <c r="AP104" s="162"/>
      <c r="AQ104" s="168"/>
      <c r="AR104" s="162"/>
      <c r="AS104" s="162"/>
      <c r="AT104" s="162"/>
      <c r="AU104" s="163">
        <f t="shared" si="8"/>
        <v>33</v>
      </c>
      <c r="AV104" s="164">
        <f t="shared" si="9"/>
        <v>0</v>
      </c>
      <c r="AW104" s="164">
        <f t="shared" si="10"/>
        <v>33</v>
      </c>
      <c r="AX104" s="164">
        <f t="shared" si="13"/>
        <v>11</v>
      </c>
      <c r="AY104" s="192">
        <f t="shared" si="11"/>
        <v>6974366</v>
      </c>
    </row>
    <row r="105" spans="1:51" s="164" customFormat="1" ht="24" customHeight="1" x14ac:dyDescent="0.2">
      <c r="A105" s="218" t="s">
        <v>242</v>
      </c>
      <c r="B105" s="218" t="s">
        <v>243</v>
      </c>
      <c r="C105" s="218" t="s">
        <v>242</v>
      </c>
      <c r="D105" s="17">
        <v>890905211</v>
      </c>
      <c r="E105" s="201" t="s">
        <v>1775</v>
      </c>
      <c r="F105" s="17" t="s">
        <v>76</v>
      </c>
      <c r="G105" s="169">
        <v>4482324766452</v>
      </c>
      <c r="H105" s="18" t="s">
        <v>77</v>
      </c>
      <c r="I105" s="17" t="s">
        <v>78</v>
      </c>
      <c r="J105" s="17" t="s">
        <v>14</v>
      </c>
      <c r="K105" s="152" t="s">
        <v>419</v>
      </c>
      <c r="L105" s="159" t="s">
        <v>79</v>
      </c>
      <c r="M105" s="107" t="s">
        <v>80</v>
      </c>
      <c r="N105" s="226" t="s">
        <v>81</v>
      </c>
      <c r="O105" s="159" t="s">
        <v>82</v>
      </c>
      <c r="P105" s="159" t="s">
        <v>83</v>
      </c>
      <c r="Q105" s="167" t="s">
        <v>876</v>
      </c>
      <c r="R105" s="168">
        <v>8411666</v>
      </c>
      <c r="S105" s="154">
        <v>74323810</v>
      </c>
      <c r="T105" s="159" t="s">
        <v>877</v>
      </c>
      <c r="U105" s="159" t="s">
        <v>84</v>
      </c>
      <c r="V105" s="153">
        <v>41591</v>
      </c>
      <c r="W105" s="154">
        <v>43094650</v>
      </c>
      <c r="X105" s="159" t="s">
        <v>1750</v>
      </c>
      <c r="Y105" s="159" t="s">
        <v>85</v>
      </c>
      <c r="Z105" s="159" t="s">
        <v>86</v>
      </c>
      <c r="AA105" s="159">
        <v>49</v>
      </c>
      <c r="AB105" s="159" t="s">
        <v>87</v>
      </c>
      <c r="AC105" s="168">
        <v>0</v>
      </c>
      <c r="AD105" s="159" t="s">
        <v>87</v>
      </c>
      <c r="AE105" s="153">
        <v>41591</v>
      </c>
      <c r="AF105" s="153">
        <v>41639</v>
      </c>
      <c r="AG105" s="159" t="s">
        <v>87</v>
      </c>
      <c r="AH105" s="160"/>
      <c r="AI105" s="160"/>
      <c r="AJ105" s="161"/>
      <c r="AK105" s="161"/>
      <c r="AL105" s="161"/>
      <c r="AM105" s="161"/>
      <c r="AN105" s="162"/>
      <c r="AO105" s="162"/>
      <c r="AP105" s="162"/>
      <c r="AQ105" s="168"/>
      <c r="AR105" s="161"/>
      <c r="AS105" s="161"/>
      <c r="AT105" s="161"/>
      <c r="AU105" s="163">
        <f t="shared" si="8"/>
        <v>49</v>
      </c>
      <c r="AV105" s="164">
        <f t="shared" si="9"/>
        <v>0</v>
      </c>
      <c r="AW105" s="164">
        <f t="shared" si="10"/>
        <v>49</v>
      </c>
      <c r="AX105" s="164">
        <f t="shared" si="13"/>
        <v>1</v>
      </c>
      <c r="AY105" s="192">
        <f t="shared" si="11"/>
        <v>8411666</v>
      </c>
    </row>
    <row r="106" spans="1:51" s="164" customFormat="1" ht="24" customHeight="1" x14ac:dyDescent="0.2">
      <c r="A106" s="218" t="s">
        <v>200</v>
      </c>
      <c r="B106" s="218" t="s">
        <v>305</v>
      </c>
      <c r="C106" s="218" t="s">
        <v>200</v>
      </c>
      <c r="D106" s="17">
        <v>890905211</v>
      </c>
      <c r="E106" s="201" t="s">
        <v>1775</v>
      </c>
      <c r="F106" s="17" t="s">
        <v>76</v>
      </c>
      <c r="G106" s="169">
        <v>4482324766452</v>
      </c>
      <c r="H106" s="18" t="s">
        <v>77</v>
      </c>
      <c r="I106" s="17" t="s">
        <v>78</v>
      </c>
      <c r="J106" s="17" t="s">
        <v>14</v>
      </c>
      <c r="K106" s="152" t="s">
        <v>420</v>
      </c>
      <c r="L106" s="159" t="s">
        <v>79</v>
      </c>
      <c r="M106" s="107" t="s">
        <v>80</v>
      </c>
      <c r="N106" s="226" t="s">
        <v>81</v>
      </c>
      <c r="O106" s="159" t="s">
        <v>82</v>
      </c>
      <c r="P106" s="159" t="s">
        <v>83</v>
      </c>
      <c r="Q106" s="167" t="s">
        <v>878</v>
      </c>
      <c r="R106" s="168">
        <v>50515273</v>
      </c>
      <c r="S106" s="154">
        <v>811015658</v>
      </c>
      <c r="T106" s="159" t="s">
        <v>879</v>
      </c>
      <c r="U106" s="159" t="s">
        <v>91</v>
      </c>
      <c r="V106" s="153">
        <v>41596</v>
      </c>
      <c r="W106" s="154">
        <v>98550775</v>
      </c>
      <c r="X106" s="159" t="s">
        <v>1629</v>
      </c>
      <c r="Y106" s="159" t="s">
        <v>85</v>
      </c>
      <c r="Z106" s="159" t="s">
        <v>86</v>
      </c>
      <c r="AA106" s="159">
        <v>20</v>
      </c>
      <c r="AB106" s="159" t="s">
        <v>87</v>
      </c>
      <c r="AC106" s="168">
        <v>0</v>
      </c>
      <c r="AD106" s="159" t="s">
        <v>87</v>
      </c>
      <c r="AE106" s="153">
        <v>41596</v>
      </c>
      <c r="AF106" s="153">
        <v>41615</v>
      </c>
      <c r="AG106" s="159" t="s">
        <v>88</v>
      </c>
      <c r="AH106" s="160"/>
      <c r="AI106" s="160"/>
      <c r="AJ106" s="160"/>
      <c r="AK106" s="160"/>
      <c r="AL106" s="160"/>
      <c r="AM106" s="160"/>
      <c r="AN106" s="160"/>
      <c r="AO106" s="160"/>
      <c r="AP106" s="160"/>
      <c r="AQ106" s="168"/>
      <c r="AR106" s="160"/>
      <c r="AS106" s="160"/>
      <c r="AT106" s="160"/>
      <c r="AU106" s="163">
        <f t="shared" si="8"/>
        <v>20</v>
      </c>
      <c r="AV106" s="164">
        <f t="shared" si="9"/>
        <v>0</v>
      </c>
      <c r="AW106" s="164">
        <f t="shared" si="10"/>
        <v>20</v>
      </c>
      <c r="AX106" s="164">
        <f t="shared" si="13"/>
        <v>1</v>
      </c>
      <c r="AY106" s="192">
        <f t="shared" si="11"/>
        <v>50515273</v>
      </c>
    </row>
    <row r="107" spans="1:51" s="164" customFormat="1" ht="24" customHeight="1" x14ac:dyDescent="0.2">
      <c r="A107" s="218" t="s">
        <v>7</v>
      </c>
      <c r="B107" s="218" t="s">
        <v>201</v>
      </c>
      <c r="C107" s="218" t="s">
        <v>7</v>
      </c>
      <c r="D107" s="17">
        <v>890905211</v>
      </c>
      <c r="E107" s="201" t="s">
        <v>1775</v>
      </c>
      <c r="F107" s="17" t="s">
        <v>76</v>
      </c>
      <c r="G107" s="169">
        <v>4482324766452</v>
      </c>
      <c r="H107" s="18" t="s">
        <v>77</v>
      </c>
      <c r="I107" s="17" t="s">
        <v>78</v>
      </c>
      <c r="J107" s="17" t="s">
        <v>14</v>
      </c>
      <c r="K107" s="152" t="s">
        <v>421</v>
      </c>
      <c r="L107" s="159" t="s">
        <v>79</v>
      </c>
      <c r="M107" s="107" t="s">
        <v>80</v>
      </c>
      <c r="N107" s="226" t="s">
        <v>81</v>
      </c>
      <c r="O107" s="159" t="s">
        <v>82</v>
      </c>
      <c r="P107" s="159" t="s">
        <v>83</v>
      </c>
      <c r="Q107" s="167" t="s">
        <v>880</v>
      </c>
      <c r="R107" s="168">
        <v>5168128</v>
      </c>
      <c r="S107" s="154">
        <v>43547164</v>
      </c>
      <c r="T107" s="159" t="s">
        <v>881</v>
      </c>
      <c r="U107" s="159" t="s">
        <v>84</v>
      </c>
      <c r="V107" s="153">
        <v>41593</v>
      </c>
      <c r="W107" s="154">
        <v>66682194</v>
      </c>
      <c r="X107" s="159" t="s">
        <v>1422</v>
      </c>
      <c r="Y107" s="159" t="s">
        <v>85</v>
      </c>
      <c r="Z107" s="159" t="s">
        <v>86</v>
      </c>
      <c r="AA107" s="159">
        <v>47</v>
      </c>
      <c r="AB107" s="159" t="s">
        <v>87</v>
      </c>
      <c r="AC107" s="168">
        <v>0</v>
      </c>
      <c r="AD107" s="159" t="s">
        <v>87</v>
      </c>
      <c r="AE107" s="153">
        <v>41593</v>
      </c>
      <c r="AF107" s="153">
        <v>41639</v>
      </c>
      <c r="AG107" s="159" t="s">
        <v>88</v>
      </c>
      <c r="AH107" s="160"/>
      <c r="AI107" s="160"/>
      <c r="AJ107" s="160"/>
      <c r="AK107" s="160"/>
      <c r="AL107" s="160"/>
      <c r="AM107" s="160"/>
      <c r="AN107" s="160"/>
      <c r="AO107" s="160"/>
      <c r="AP107" s="160"/>
      <c r="AQ107" s="168"/>
      <c r="AR107" s="160"/>
      <c r="AS107" s="160"/>
      <c r="AT107" s="160"/>
      <c r="AU107" s="163">
        <f t="shared" si="8"/>
        <v>47</v>
      </c>
      <c r="AV107" s="164">
        <f t="shared" si="9"/>
        <v>0</v>
      </c>
      <c r="AW107" s="164">
        <f t="shared" si="10"/>
        <v>47</v>
      </c>
      <c r="AX107" s="164">
        <f t="shared" si="13"/>
        <v>1</v>
      </c>
      <c r="AY107" s="192">
        <f t="shared" si="11"/>
        <v>5168128</v>
      </c>
    </row>
    <row r="108" spans="1:51" s="164" customFormat="1" ht="24" customHeight="1" x14ac:dyDescent="0.2">
      <c r="A108" s="218" t="s">
        <v>7</v>
      </c>
      <c r="B108" s="218" t="s">
        <v>306</v>
      </c>
      <c r="C108" s="218" t="s">
        <v>7</v>
      </c>
      <c r="D108" s="17">
        <v>890905211</v>
      </c>
      <c r="E108" s="201" t="s">
        <v>1775</v>
      </c>
      <c r="F108" s="17" t="s">
        <v>76</v>
      </c>
      <c r="G108" s="169">
        <v>4482324766452</v>
      </c>
      <c r="H108" s="18" t="s">
        <v>77</v>
      </c>
      <c r="I108" s="17" t="s">
        <v>78</v>
      </c>
      <c r="J108" s="17" t="s">
        <v>14</v>
      </c>
      <c r="K108" s="152" t="s">
        <v>422</v>
      </c>
      <c r="L108" s="159" t="s">
        <v>79</v>
      </c>
      <c r="M108" s="107" t="s">
        <v>80</v>
      </c>
      <c r="N108" s="226" t="s">
        <v>81</v>
      </c>
      <c r="O108" s="159" t="s">
        <v>82</v>
      </c>
      <c r="P108" s="159" t="s">
        <v>83</v>
      </c>
      <c r="Q108" s="167" t="s">
        <v>882</v>
      </c>
      <c r="R108" s="168">
        <v>4514934</v>
      </c>
      <c r="S108" s="154">
        <v>43732876</v>
      </c>
      <c r="T108" s="159" t="s">
        <v>883</v>
      </c>
      <c r="U108" s="159" t="s">
        <v>84</v>
      </c>
      <c r="V108" s="153">
        <v>41597</v>
      </c>
      <c r="W108" s="154">
        <v>21424011</v>
      </c>
      <c r="X108" s="159" t="s">
        <v>1723</v>
      </c>
      <c r="Y108" s="159" t="s">
        <v>85</v>
      </c>
      <c r="Z108" s="159" t="s">
        <v>86</v>
      </c>
      <c r="AA108" s="159">
        <v>30</v>
      </c>
      <c r="AB108" s="159" t="s">
        <v>87</v>
      </c>
      <c r="AC108" s="168">
        <v>0</v>
      </c>
      <c r="AD108" s="159" t="s">
        <v>87</v>
      </c>
      <c r="AE108" s="153">
        <v>41610</v>
      </c>
      <c r="AF108" s="153">
        <v>41639</v>
      </c>
      <c r="AG108" s="159" t="s">
        <v>88</v>
      </c>
      <c r="AH108" s="160"/>
      <c r="AI108" s="160"/>
      <c r="AJ108" s="160"/>
      <c r="AK108" s="160"/>
      <c r="AL108" s="160"/>
      <c r="AM108" s="160"/>
      <c r="AN108" s="160"/>
      <c r="AO108" s="160"/>
      <c r="AP108" s="160"/>
      <c r="AQ108" s="168"/>
      <c r="AR108" s="160"/>
      <c r="AS108" s="160"/>
      <c r="AT108" s="160"/>
      <c r="AU108" s="163">
        <f t="shared" si="8"/>
        <v>30</v>
      </c>
      <c r="AV108" s="164">
        <f t="shared" si="9"/>
        <v>0</v>
      </c>
      <c r="AW108" s="164">
        <f t="shared" si="10"/>
        <v>30</v>
      </c>
      <c r="AX108" s="164">
        <f t="shared" si="13"/>
        <v>14</v>
      </c>
      <c r="AY108" s="192">
        <f t="shared" si="11"/>
        <v>4514934</v>
      </c>
    </row>
    <row r="109" spans="1:51" s="164" customFormat="1" ht="24" customHeight="1" x14ac:dyDescent="0.2">
      <c r="A109" s="218" t="s">
        <v>203</v>
      </c>
      <c r="B109" s="218" t="s">
        <v>256</v>
      </c>
      <c r="C109" s="218" t="s">
        <v>203</v>
      </c>
      <c r="D109" s="17">
        <v>890905211</v>
      </c>
      <c r="E109" s="201" t="s">
        <v>1775</v>
      </c>
      <c r="F109" s="17" t="s">
        <v>76</v>
      </c>
      <c r="G109" s="169">
        <v>4482324766452</v>
      </c>
      <c r="H109" s="18" t="s">
        <v>77</v>
      </c>
      <c r="I109" s="17" t="s">
        <v>78</v>
      </c>
      <c r="J109" s="17" t="s">
        <v>14</v>
      </c>
      <c r="K109" s="152" t="s">
        <v>423</v>
      </c>
      <c r="L109" s="159" t="s">
        <v>79</v>
      </c>
      <c r="M109" s="107" t="s">
        <v>80</v>
      </c>
      <c r="N109" s="226" t="s">
        <v>81</v>
      </c>
      <c r="O109" s="159" t="s">
        <v>82</v>
      </c>
      <c r="P109" s="159" t="s">
        <v>83</v>
      </c>
      <c r="Q109" s="167" t="s">
        <v>884</v>
      </c>
      <c r="R109" s="168">
        <v>6429840</v>
      </c>
      <c r="S109" s="154">
        <v>43495912</v>
      </c>
      <c r="T109" s="159" t="s">
        <v>885</v>
      </c>
      <c r="U109" s="159" t="s">
        <v>84</v>
      </c>
      <c r="V109" s="153">
        <v>41591</v>
      </c>
      <c r="W109" s="154">
        <v>71687894</v>
      </c>
      <c r="X109" s="159" t="s">
        <v>1628</v>
      </c>
      <c r="Y109" s="159" t="s">
        <v>85</v>
      </c>
      <c r="Z109" s="159" t="s">
        <v>86</v>
      </c>
      <c r="AA109" s="159">
        <v>49</v>
      </c>
      <c r="AB109" s="159" t="s">
        <v>87</v>
      </c>
      <c r="AC109" s="168">
        <v>0</v>
      </c>
      <c r="AD109" s="159" t="s">
        <v>87</v>
      </c>
      <c r="AE109" s="153">
        <v>41591</v>
      </c>
      <c r="AF109" s="153">
        <v>41639</v>
      </c>
      <c r="AG109" s="159" t="s">
        <v>87</v>
      </c>
      <c r="AH109" s="160"/>
      <c r="AI109" s="160"/>
      <c r="AJ109" s="161"/>
      <c r="AK109" s="161"/>
      <c r="AL109" s="161"/>
      <c r="AM109" s="161"/>
      <c r="AN109" s="162"/>
      <c r="AO109" s="162"/>
      <c r="AP109" s="162"/>
      <c r="AQ109" s="168"/>
      <c r="AR109" s="162"/>
      <c r="AS109" s="162"/>
      <c r="AT109" s="162"/>
      <c r="AU109" s="163">
        <f t="shared" si="8"/>
        <v>49</v>
      </c>
      <c r="AV109" s="164">
        <f t="shared" si="9"/>
        <v>0</v>
      </c>
      <c r="AW109" s="164">
        <f t="shared" si="10"/>
        <v>49</v>
      </c>
      <c r="AX109" s="164">
        <f t="shared" si="13"/>
        <v>1</v>
      </c>
      <c r="AY109" s="192">
        <f t="shared" si="11"/>
        <v>6429840</v>
      </c>
    </row>
    <row r="110" spans="1:51" s="164" customFormat="1" ht="24" customHeight="1" x14ac:dyDescent="0.2">
      <c r="A110" s="218" t="s">
        <v>204</v>
      </c>
      <c r="B110" s="218" t="s">
        <v>274</v>
      </c>
      <c r="C110" s="218" t="s">
        <v>204</v>
      </c>
      <c r="D110" s="17">
        <v>890905211</v>
      </c>
      <c r="E110" s="201" t="s">
        <v>1775</v>
      </c>
      <c r="F110" s="17" t="s">
        <v>76</v>
      </c>
      <c r="G110" s="169">
        <v>4482324766452</v>
      </c>
      <c r="H110" s="18" t="s">
        <v>77</v>
      </c>
      <c r="I110" s="17" t="s">
        <v>78</v>
      </c>
      <c r="J110" s="17" t="s">
        <v>14</v>
      </c>
      <c r="K110" s="152">
        <v>4600051408</v>
      </c>
      <c r="L110" s="159" t="s">
        <v>92</v>
      </c>
      <c r="M110" s="159" t="s">
        <v>1</v>
      </c>
      <c r="N110" s="226" t="s">
        <v>103</v>
      </c>
      <c r="O110" s="159" t="s">
        <v>82</v>
      </c>
      <c r="P110" s="159" t="s">
        <v>131</v>
      </c>
      <c r="Q110" s="167" t="s">
        <v>886</v>
      </c>
      <c r="R110" s="168">
        <v>223291432</v>
      </c>
      <c r="S110" s="154">
        <v>8406020</v>
      </c>
      <c r="T110" s="159" t="s">
        <v>887</v>
      </c>
      <c r="U110" s="159" t="s">
        <v>84</v>
      </c>
      <c r="V110" s="153">
        <v>41610</v>
      </c>
      <c r="W110" s="154">
        <v>70129918</v>
      </c>
      <c r="X110" s="159" t="s">
        <v>1432</v>
      </c>
      <c r="Y110" s="159" t="s">
        <v>85</v>
      </c>
      <c r="Z110" s="159" t="s">
        <v>86</v>
      </c>
      <c r="AA110" s="159">
        <v>63</v>
      </c>
      <c r="AB110" s="159" t="s">
        <v>88</v>
      </c>
      <c r="AC110" s="168">
        <v>68299878</v>
      </c>
      <c r="AD110" s="159" t="s">
        <v>87</v>
      </c>
      <c r="AE110" s="153">
        <v>41610</v>
      </c>
      <c r="AF110" s="153">
        <v>41672</v>
      </c>
      <c r="AG110" s="159" t="s">
        <v>87</v>
      </c>
      <c r="AH110" s="160"/>
      <c r="AI110" s="160"/>
      <c r="AJ110" s="161"/>
      <c r="AK110" s="161"/>
      <c r="AL110" s="161"/>
      <c r="AM110" s="161"/>
      <c r="AN110" s="162"/>
      <c r="AO110" s="162"/>
      <c r="AP110" s="162"/>
      <c r="AQ110" s="168"/>
      <c r="AR110" s="161"/>
      <c r="AS110" s="161"/>
      <c r="AT110" s="161"/>
      <c r="AU110" s="163">
        <f t="shared" si="8"/>
        <v>63</v>
      </c>
      <c r="AV110" s="164">
        <f t="shared" si="9"/>
        <v>0</v>
      </c>
      <c r="AW110" s="164">
        <f t="shared" si="10"/>
        <v>63</v>
      </c>
      <c r="AY110" s="192">
        <f t="shared" si="11"/>
        <v>291591310</v>
      </c>
    </row>
    <row r="111" spans="1:51" s="164" customFormat="1" ht="24" customHeight="1" x14ac:dyDescent="0.2">
      <c r="A111" s="218" t="s">
        <v>204</v>
      </c>
      <c r="B111" s="218" t="s">
        <v>289</v>
      </c>
      <c r="C111" s="218" t="s">
        <v>204</v>
      </c>
      <c r="D111" s="17">
        <v>890905211</v>
      </c>
      <c r="E111" s="201" t="s">
        <v>1775</v>
      </c>
      <c r="F111" s="17" t="s">
        <v>76</v>
      </c>
      <c r="G111" s="169">
        <v>4482324766452</v>
      </c>
      <c r="H111" s="18" t="s">
        <v>77</v>
      </c>
      <c r="I111" s="17" t="s">
        <v>78</v>
      </c>
      <c r="J111" s="17" t="s">
        <v>14</v>
      </c>
      <c r="K111" s="152">
        <v>4600051409</v>
      </c>
      <c r="L111" s="159" t="s">
        <v>92</v>
      </c>
      <c r="M111" s="159" t="s">
        <v>1</v>
      </c>
      <c r="N111" s="226" t="s">
        <v>103</v>
      </c>
      <c r="O111" s="159" t="s">
        <v>82</v>
      </c>
      <c r="P111" s="159" t="s">
        <v>131</v>
      </c>
      <c r="Q111" s="167" t="s">
        <v>888</v>
      </c>
      <c r="R111" s="168">
        <v>473379492</v>
      </c>
      <c r="S111" s="154">
        <v>71631346</v>
      </c>
      <c r="T111" s="159" t="s">
        <v>757</v>
      </c>
      <c r="U111" s="159" t="s">
        <v>84</v>
      </c>
      <c r="V111" s="153">
        <v>41610</v>
      </c>
      <c r="W111" s="154">
        <v>71598028</v>
      </c>
      <c r="X111" s="159" t="s">
        <v>1434</v>
      </c>
      <c r="Y111" s="159" t="s">
        <v>85</v>
      </c>
      <c r="Z111" s="159" t="s">
        <v>86</v>
      </c>
      <c r="AA111" s="159">
        <v>63</v>
      </c>
      <c r="AB111" s="159" t="s">
        <v>88</v>
      </c>
      <c r="AC111" s="168">
        <v>142013848</v>
      </c>
      <c r="AD111" s="159" t="s">
        <v>87</v>
      </c>
      <c r="AE111" s="153">
        <v>41610</v>
      </c>
      <c r="AF111" s="153">
        <v>41672</v>
      </c>
      <c r="AG111" s="159" t="s">
        <v>87</v>
      </c>
      <c r="AH111" s="160"/>
      <c r="AI111" s="160"/>
      <c r="AJ111" s="161"/>
      <c r="AK111" s="161"/>
      <c r="AL111" s="161"/>
      <c r="AM111" s="161"/>
      <c r="AN111" s="162"/>
      <c r="AO111" s="162"/>
      <c r="AP111" s="162"/>
      <c r="AQ111" s="168"/>
      <c r="AR111" s="161"/>
      <c r="AS111" s="161"/>
      <c r="AT111" s="161"/>
      <c r="AU111" s="163">
        <f t="shared" si="8"/>
        <v>63</v>
      </c>
      <c r="AV111" s="164">
        <f t="shared" si="9"/>
        <v>0</v>
      </c>
      <c r="AW111" s="164">
        <f t="shared" si="10"/>
        <v>63</v>
      </c>
      <c r="AY111" s="192">
        <f t="shared" si="11"/>
        <v>615393340</v>
      </c>
    </row>
    <row r="112" spans="1:51" s="164" customFormat="1" ht="24" customHeight="1" x14ac:dyDescent="0.2">
      <c r="A112" s="218" t="s">
        <v>203</v>
      </c>
      <c r="B112" s="218" t="s">
        <v>208</v>
      </c>
      <c r="C112" s="218" t="s">
        <v>203</v>
      </c>
      <c r="D112" s="17">
        <v>890905211</v>
      </c>
      <c r="E112" s="201" t="s">
        <v>1775</v>
      </c>
      <c r="F112" s="17" t="s">
        <v>76</v>
      </c>
      <c r="G112" s="169">
        <v>4482324766452</v>
      </c>
      <c r="H112" s="18" t="s">
        <v>77</v>
      </c>
      <c r="I112" s="17" t="s">
        <v>78</v>
      </c>
      <c r="J112" s="17" t="s">
        <v>14</v>
      </c>
      <c r="K112" s="152" t="s">
        <v>424</v>
      </c>
      <c r="L112" s="159" t="s">
        <v>79</v>
      </c>
      <c r="M112" s="107" t="s">
        <v>80</v>
      </c>
      <c r="N112" s="226" t="s">
        <v>162</v>
      </c>
      <c r="O112" s="159" t="s">
        <v>82</v>
      </c>
      <c r="P112" s="159" t="s">
        <v>83</v>
      </c>
      <c r="Q112" s="167" t="s">
        <v>889</v>
      </c>
      <c r="R112" s="168">
        <v>3475461</v>
      </c>
      <c r="S112" s="154">
        <v>43873750</v>
      </c>
      <c r="T112" s="159" t="s">
        <v>890</v>
      </c>
      <c r="U112" s="159" t="s">
        <v>84</v>
      </c>
      <c r="V112" s="153">
        <v>41591</v>
      </c>
      <c r="W112" s="154">
        <v>30290901</v>
      </c>
      <c r="X112" s="159" t="s">
        <v>1623</v>
      </c>
      <c r="Y112" s="159" t="s">
        <v>85</v>
      </c>
      <c r="Z112" s="159" t="s">
        <v>86</v>
      </c>
      <c r="AA112" s="159">
        <v>49</v>
      </c>
      <c r="AB112" s="159" t="s">
        <v>87</v>
      </c>
      <c r="AC112" s="168">
        <v>0</v>
      </c>
      <c r="AD112" s="159" t="s">
        <v>87</v>
      </c>
      <c r="AE112" s="153">
        <v>41591</v>
      </c>
      <c r="AF112" s="153">
        <v>41639</v>
      </c>
      <c r="AG112" s="159" t="s">
        <v>88</v>
      </c>
      <c r="AH112" s="160"/>
      <c r="AI112" s="160"/>
      <c r="AJ112" s="161"/>
      <c r="AK112" s="161"/>
      <c r="AL112" s="161"/>
      <c r="AM112" s="161"/>
      <c r="AN112" s="162"/>
      <c r="AO112" s="162"/>
      <c r="AP112" s="162"/>
      <c r="AQ112" s="168"/>
      <c r="AR112" s="162"/>
      <c r="AS112" s="162"/>
      <c r="AT112" s="162"/>
      <c r="AU112" s="163">
        <f t="shared" si="8"/>
        <v>49</v>
      </c>
      <c r="AV112" s="164">
        <f t="shared" si="9"/>
        <v>0</v>
      </c>
      <c r="AW112" s="164">
        <f t="shared" si="10"/>
        <v>49</v>
      </c>
      <c r="AX112" s="164">
        <f>+AE112-V112+1</f>
        <v>1</v>
      </c>
      <c r="AY112" s="192">
        <f t="shared" si="11"/>
        <v>3475461</v>
      </c>
    </row>
    <row r="113" spans="1:51" s="164" customFormat="1" ht="24" customHeight="1" x14ac:dyDescent="0.2">
      <c r="A113" s="218" t="s">
        <v>204</v>
      </c>
      <c r="B113" s="218" t="s">
        <v>284</v>
      </c>
      <c r="C113" s="218" t="s">
        <v>204</v>
      </c>
      <c r="D113" s="17">
        <v>890905211</v>
      </c>
      <c r="E113" s="201" t="s">
        <v>1775</v>
      </c>
      <c r="F113" s="17" t="s">
        <v>76</v>
      </c>
      <c r="G113" s="169">
        <v>4482324766452</v>
      </c>
      <c r="H113" s="18" t="s">
        <v>77</v>
      </c>
      <c r="I113" s="17" t="s">
        <v>78</v>
      </c>
      <c r="J113" s="17" t="s">
        <v>14</v>
      </c>
      <c r="K113" s="152" t="s">
        <v>425</v>
      </c>
      <c r="L113" s="159" t="s">
        <v>92</v>
      </c>
      <c r="M113" s="159" t="s">
        <v>1</v>
      </c>
      <c r="N113" s="226" t="s">
        <v>103</v>
      </c>
      <c r="O113" s="159" t="s">
        <v>82</v>
      </c>
      <c r="P113" s="159" t="s">
        <v>131</v>
      </c>
      <c r="Q113" s="167" t="s">
        <v>891</v>
      </c>
      <c r="R113" s="168">
        <v>95168608</v>
      </c>
      <c r="S113" s="154">
        <v>71795594</v>
      </c>
      <c r="T113" s="159" t="s">
        <v>892</v>
      </c>
      <c r="U113" s="159" t="s">
        <v>84</v>
      </c>
      <c r="V113" s="153">
        <v>41610</v>
      </c>
      <c r="W113" s="154">
        <v>70129918</v>
      </c>
      <c r="X113" s="159" t="s">
        <v>1432</v>
      </c>
      <c r="Y113" s="159" t="s">
        <v>85</v>
      </c>
      <c r="Z113" s="159" t="s">
        <v>86</v>
      </c>
      <c r="AA113" s="159">
        <v>63</v>
      </c>
      <c r="AB113" s="159" t="s">
        <v>88</v>
      </c>
      <c r="AC113" s="168">
        <v>28550582</v>
      </c>
      <c r="AD113" s="159" t="s">
        <v>87</v>
      </c>
      <c r="AE113" s="153">
        <v>41610</v>
      </c>
      <c r="AF113" s="153">
        <v>41672</v>
      </c>
      <c r="AG113" s="159" t="s">
        <v>87</v>
      </c>
      <c r="AH113" s="160"/>
      <c r="AI113" s="160"/>
      <c r="AJ113" s="161"/>
      <c r="AK113" s="161"/>
      <c r="AL113" s="161"/>
      <c r="AM113" s="161"/>
      <c r="AN113" s="162"/>
      <c r="AO113" s="162"/>
      <c r="AP113" s="162"/>
      <c r="AQ113" s="168"/>
      <c r="AR113" s="161"/>
      <c r="AS113" s="161"/>
      <c r="AT113" s="161"/>
      <c r="AU113" s="163">
        <f t="shared" si="8"/>
        <v>63</v>
      </c>
      <c r="AV113" s="164">
        <f t="shared" si="9"/>
        <v>0</v>
      </c>
      <c r="AW113" s="164">
        <f t="shared" si="10"/>
        <v>63</v>
      </c>
      <c r="AY113" s="192">
        <f t="shared" si="11"/>
        <v>123719190</v>
      </c>
    </row>
    <row r="114" spans="1:51" s="164" customFormat="1" ht="24" customHeight="1" x14ac:dyDescent="0.2">
      <c r="A114" s="218" t="s">
        <v>0</v>
      </c>
      <c r="B114" s="218"/>
      <c r="C114" s="218" t="s">
        <v>0</v>
      </c>
      <c r="D114" s="17">
        <v>890905211</v>
      </c>
      <c r="E114" s="201" t="s">
        <v>1775</v>
      </c>
      <c r="F114" s="17" t="s">
        <v>76</v>
      </c>
      <c r="G114" s="169">
        <v>4482324766452</v>
      </c>
      <c r="H114" s="18" t="s">
        <v>77</v>
      </c>
      <c r="I114" s="17" t="s">
        <v>78</v>
      </c>
      <c r="J114" s="17" t="s">
        <v>14</v>
      </c>
      <c r="K114" s="152">
        <v>4600051413</v>
      </c>
      <c r="L114" s="159" t="s">
        <v>79</v>
      </c>
      <c r="M114" s="107" t="s">
        <v>80</v>
      </c>
      <c r="N114" s="226" t="s">
        <v>81</v>
      </c>
      <c r="O114" s="159" t="s">
        <v>125</v>
      </c>
      <c r="P114" s="159" t="s">
        <v>83</v>
      </c>
      <c r="Q114" s="167" t="s">
        <v>893</v>
      </c>
      <c r="R114" s="168">
        <v>5856078</v>
      </c>
      <c r="S114" s="154">
        <v>39281468</v>
      </c>
      <c r="T114" s="159" t="s">
        <v>894</v>
      </c>
      <c r="U114" s="159" t="s">
        <v>84</v>
      </c>
      <c r="V114" s="153">
        <v>41596</v>
      </c>
      <c r="W114" s="154">
        <v>15380248</v>
      </c>
      <c r="X114" s="159" t="s">
        <v>1576</v>
      </c>
      <c r="Y114" s="159" t="s">
        <v>85</v>
      </c>
      <c r="Z114" s="159" t="s">
        <v>86</v>
      </c>
      <c r="AA114" s="159">
        <v>44</v>
      </c>
      <c r="AB114" s="159" t="s">
        <v>87</v>
      </c>
      <c r="AC114" s="168">
        <v>0</v>
      </c>
      <c r="AD114" s="159" t="s">
        <v>87</v>
      </c>
      <c r="AE114" s="153">
        <v>41596</v>
      </c>
      <c r="AF114" s="153">
        <v>41639</v>
      </c>
      <c r="AG114" s="159" t="s">
        <v>88</v>
      </c>
      <c r="AH114" s="160"/>
      <c r="AI114" s="160"/>
      <c r="AJ114" s="161"/>
      <c r="AK114" s="161"/>
      <c r="AL114" s="161"/>
      <c r="AM114" s="161"/>
      <c r="AN114" s="162"/>
      <c r="AO114" s="162"/>
      <c r="AP114" s="162"/>
      <c r="AQ114" s="168"/>
      <c r="AR114" s="161"/>
      <c r="AS114" s="161"/>
      <c r="AT114" s="161"/>
      <c r="AU114" s="163">
        <f t="shared" si="8"/>
        <v>44</v>
      </c>
      <c r="AV114" s="164">
        <f t="shared" si="9"/>
        <v>0</v>
      </c>
      <c r="AW114" s="164">
        <f t="shared" si="10"/>
        <v>44</v>
      </c>
      <c r="AX114" s="164">
        <f t="shared" ref="AX114:AX126" si="14">+AE114-V114+1</f>
        <v>1</v>
      </c>
      <c r="AY114" s="192">
        <f t="shared" si="11"/>
        <v>5856078</v>
      </c>
    </row>
    <row r="115" spans="1:51" s="164" customFormat="1" ht="24" customHeight="1" x14ac:dyDescent="0.2">
      <c r="A115" s="218" t="s">
        <v>2</v>
      </c>
      <c r="B115" s="218" t="s">
        <v>307</v>
      </c>
      <c r="C115" s="218" t="s">
        <v>2</v>
      </c>
      <c r="D115" s="17">
        <v>890905211</v>
      </c>
      <c r="E115" s="201" t="s">
        <v>1775</v>
      </c>
      <c r="F115" s="17" t="s">
        <v>76</v>
      </c>
      <c r="G115" s="169">
        <v>4482324766452</v>
      </c>
      <c r="H115" s="18" t="s">
        <v>77</v>
      </c>
      <c r="I115" s="17" t="s">
        <v>78</v>
      </c>
      <c r="J115" s="17" t="s">
        <v>14</v>
      </c>
      <c r="K115" s="152" t="s">
        <v>426</v>
      </c>
      <c r="L115" s="159" t="s">
        <v>79</v>
      </c>
      <c r="M115" s="107" t="s">
        <v>80</v>
      </c>
      <c r="N115" s="226" t="s">
        <v>95</v>
      </c>
      <c r="O115" s="159" t="s">
        <v>82</v>
      </c>
      <c r="P115" s="104" t="s">
        <v>99</v>
      </c>
      <c r="Q115" s="167" t="s">
        <v>895</v>
      </c>
      <c r="R115" s="168">
        <v>7461120</v>
      </c>
      <c r="S115" s="154">
        <v>900136834</v>
      </c>
      <c r="T115" s="159" t="s">
        <v>896</v>
      </c>
      <c r="U115" s="159" t="s">
        <v>91</v>
      </c>
      <c r="V115" s="153">
        <v>41591</v>
      </c>
      <c r="W115" s="154">
        <v>43166684</v>
      </c>
      <c r="X115" s="159" t="s">
        <v>1742</v>
      </c>
      <c r="Y115" s="159" t="s">
        <v>85</v>
      </c>
      <c r="Z115" s="159" t="s">
        <v>86</v>
      </c>
      <c r="AA115" s="159">
        <v>49</v>
      </c>
      <c r="AB115" s="159" t="s">
        <v>87</v>
      </c>
      <c r="AC115" s="168">
        <v>0</v>
      </c>
      <c r="AD115" s="159" t="s">
        <v>87</v>
      </c>
      <c r="AE115" s="153">
        <v>41591</v>
      </c>
      <c r="AF115" s="153">
        <v>41639</v>
      </c>
      <c r="AG115" s="159" t="s">
        <v>88</v>
      </c>
      <c r="AH115" s="160"/>
      <c r="AI115" s="160"/>
      <c r="AJ115" s="160"/>
      <c r="AK115" s="160"/>
      <c r="AL115" s="160"/>
      <c r="AM115" s="160"/>
      <c r="AN115" s="160"/>
      <c r="AO115" s="160"/>
      <c r="AP115" s="160"/>
      <c r="AQ115" s="168"/>
      <c r="AR115" s="160"/>
      <c r="AS115" s="160"/>
      <c r="AT115" s="160"/>
      <c r="AU115" s="163">
        <f t="shared" si="8"/>
        <v>49</v>
      </c>
      <c r="AV115" s="164">
        <f t="shared" si="9"/>
        <v>0</v>
      </c>
      <c r="AW115" s="164">
        <f t="shared" si="10"/>
        <v>49</v>
      </c>
      <c r="AX115" s="164">
        <f t="shared" si="14"/>
        <v>1</v>
      </c>
      <c r="AY115" s="192">
        <f t="shared" si="11"/>
        <v>7461120</v>
      </c>
    </row>
    <row r="116" spans="1:51" s="164" customFormat="1" ht="24" customHeight="1" x14ac:dyDescent="0.2">
      <c r="A116" s="218" t="s">
        <v>6</v>
      </c>
      <c r="B116" s="218" t="s">
        <v>276</v>
      </c>
      <c r="C116" s="218" t="s">
        <v>6</v>
      </c>
      <c r="D116" s="17">
        <v>890905211</v>
      </c>
      <c r="E116" s="201" t="s">
        <v>1775</v>
      </c>
      <c r="F116" s="17" t="s">
        <v>100</v>
      </c>
      <c r="G116" s="169">
        <v>4482324766452</v>
      </c>
      <c r="H116" s="18" t="s">
        <v>77</v>
      </c>
      <c r="I116" s="17" t="s">
        <v>78</v>
      </c>
      <c r="J116" s="17" t="s">
        <v>14</v>
      </c>
      <c r="K116" s="152" t="s">
        <v>427</v>
      </c>
      <c r="L116" s="159"/>
      <c r="M116" s="107" t="s">
        <v>80</v>
      </c>
      <c r="N116" s="226" t="s">
        <v>101</v>
      </c>
      <c r="O116" s="159" t="s">
        <v>82</v>
      </c>
      <c r="P116" s="159" t="s">
        <v>83</v>
      </c>
      <c r="Q116" s="167" t="s">
        <v>897</v>
      </c>
      <c r="R116" s="168">
        <v>144130672</v>
      </c>
      <c r="S116" s="154">
        <v>900435818</v>
      </c>
      <c r="T116" s="159" t="s">
        <v>898</v>
      </c>
      <c r="U116" s="159" t="s">
        <v>91</v>
      </c>
      <c r="V116" s="153">
        <v>41604</v>
      </c>
      <c r="W116" s="154">
        <v>71706182</v>
      </c>
      <c r="X116" s="159" t="s">
        <v>1436</v>
      </c>
      <c r="Y116" s="159" t="s">
        <v>85</v>
      </c>
      <c r="Z116" s="159" t="s">
        <v>86</v>
      </c>
      <c r="AA116" s="159">
        <v>36</v>
      </c>
      <c r="AB116" s="159" t="s">
        <v>87</v>
      </c>
      <c r="AC116" s="168">
        <v>0</v>
      </c>
      <c r="AD116" s="159" t="s">
        <v>87</v>
      </c>
      <c r="AE116" s="153">
        <v>41604</v>
      </c>
      <c r="AF116" s="153">
        <v>41639</v>
      </c>
      <c r="AG116" s="159" t="s">
        <v>87</v>
      </c>
      <c r="AH116" s="160"/>
      <c r="AI116" s="160"/>
      <c r="AJ116" s="161"/>
      <c r="AK116" s="161"/>
      <c r="AL116" s="161"/>
      <c r="AM116" s="161"/>
      <c r="AN116" s="162"/>
      <c r="AO116" s="162"/>
      <c r="AP116" s="162"/>
      <c r="AQ116" s="168"/>
      <c r="AR116" s="162"/>
      <c r="AS116" s="162"/>
      <c r="AT116" s="162"/>
      <c r="AU116" s="163">
        <f t="shared" si="8"/>
        <v>36</v>
      </c>
      <c r="AV116" s="164">
        <f t="shared" si="9"/>
        <v>0</v>
      </c>
      <c r="AW116" s="164">
        <f t="shared" si="10"/>
        <v>36</v>
      </c>
      <c r="AX116" s="164">
        <f t="shared" si="14"/>
        <v>1</v>
      </c>
      <c r="AY116" s="192">
        <f t="shared" si="11"/>
        <v>144130672</v>
      </c>
    </row>
    <row r="117" spans="1:51" s="164" customFormat="1" ht="24" customHeight="1" x14ac:dyDescent="0.2">
      <c r="A117" s="218" t="s">
        <v>200</v>
      </c>
      <c r="B117" s="218" t="s">
        <v>308</v>
      </c>
      <c r="C117" s="218" t="s">
        <v>200</v>
      </c>
      <c r="D117" s="17">
        <v>890905211</v>
      </c>
      <c r="E117" s="201" t="s">
        <v>1775</v>
      </c>
      <c r="F117" s="17" t="s">
        <v>76</v>
      </c>
      <c r="G117" s="169">
        <v>4482324766452</v>
      </c>
      <c r="H117" s="18" t="s">
        <v>77</v>
      </c>
      <c r="I117" s="17" t="s">
        <v>78</v>
      </c>
      <c r="J117" s="17" t="s">
        <v>14</v>
      </c>
      <c r="K117" s="152" t="s">
        <v>428</v>
      </c>
      <c r="L117" s="159" t="s">
        <v>105</v>
      </c>
      <c r="M117" s="107" t="s">
        <v>80</v>
      </c>
      <c r="N117" s="226" t="s">
        <v>103</v>
      </c>
      <c r="O117" s="159" t="s">
        <v>82</v>
      </c>
      <c r="P117" s="159" t="s">
        <v>83</v>
      </c>
      <c r="Q117" s="167" t="s">
        <v>899</v>
      </c>
      <c r="R117" s="168">
        <v>665000035</v>
      </c>
      <c r="S117" s="154">
        <v>800027813</v>
      </c>
      <c r="T117" s="159" t="s">
        <v>900</v>
      </c>
      <c r="U117" s="159" t="s">
        <v>91</v>
      </c>
      <c r="V117" s="153">
        <v>41596</v>
      </c>
      <c r="W117" s="154">
        <v>32323367</v>
      </c>
      <c r="X117" s="159" t="s">
        <v>1423</v>
      </c>
      <c r="Y117" s="159" t="s">
        <v>85</v>
      </c>
      <c r="Z117" s="159" t="s">
        <v>86</v>
      </c>
      <c r="AA117" s="159">
        <v>42</v>
      </c>
      <c r="AB117" s="159" t="s">
        <v>87</v>
      </c>
      <c r="AC117" s="168">
        <v>0</v>
      </c>
      <c r="AD117" s="159" t="s">
        <v>87</v>
      </c>
      <c r="AE117" s="153">
        <v>41598</v>
      </c>
      <c r="AF117" s="153">
        <v>41639</v>
      </c>
      <c r="AG117" s="159" t="s">
        <v>88</v>
      </c>
      <c r="AH117" s="160"/>
      <c r="AI117" s="160"/>
      <c r="AJ117" s="160"/>
      <c r="AK117" s="160"/>
      <c r="AL117" s="160"/>
      <c r="AM117" s="160"/>
      <c r="AN117" s="160"/>
      <c r="AO117" s="160"/>
      <c r="AP117" s="160"/>
      <c r="AQ117" s="168"/>
      <c r="AR117" s="160"/>
      <c r="AS117" s="160"/>
      <c r="AT117" s="160"/>
      <c r="AU117" s="163">
        <f t="shared" si="8"/>
        <v>42</v>
      </c>
      <c r="AV117" s="164">
        <f t="shared" si="9"/>
        <v>0</v>
      </c>
      <c r="AW117" s="164">
        <f t="shared" si="10"/>
        <v>42</v>
      </c>
      <c r="AX117" s="164">
        <f t="shared" si="14"/>
        <v>3</v>
      </c>
      <c r="AY117" s="192">
        <f t="shared" si="11"/>
        <v>665000035</v>
      </c>
    </row>
    <row r="118" spans="1:51" s="164" customFormat="1" ht="24" customHeight="1" x14ac:dyDescent="0.2">
      <c r="A118" s="218" t="s">
        <v>218</v>
      </c>
      <c r="B118" s="218" t="s">
        <v>309</v>
      </c>
      <c r="C118" s="218" t="s">
        <v>7</v>
      </c>
      <c r="D118" s="17">
        <v>890905211</v>
      </c>
      <c r="E118" s="201" t="s">
        <v>1775</v>
      </c>
      <c r="F118" s="17" t="s">
        <v>100</v>
      </c>
      <c r="G118" s="169">
        <v>4482324766452</v>
      </c>
      <c r="H118" s="18" t="s">
        <v>77</v>
      </c>
      <c r="I118" s="17" t="s">
        <v>78</v>
      </c>
      <c r="J118" s="17" t="s">
        <v>14</v>
      </c>
      <c r="K118" s="152">
        <v>4600051419</v>
      </c>
      <c r="L118" s="159"/>
      <c r="M118" s="107" t="s">
        <v>80</v>
      </c>
      <c r="N118" s="226" t="s">
        <v>101</v>
      </c>
      <c r="O118" s="159" t="s">
        <v>82</v>
      </c>
      <c r="P118" s="159" t="s">
        <v>83</v>
      </c>
      <c r="Q118" s="167" t="s">
        <v>901</v>
      </c>
      <c r="R118" s="168">
        <v>100000000</v>
      </c>
      <c r="S118" s="154">
        <v>811034746</v>
      </c>
      <c r="T118" s="159" t="s">
        <v>902</v>
      </c>
      <c r="U118" s="159" t="s">
        <v>91</v>
      </c>
      <c r="V118" s="153">
        <v>41625</v>
      </c>
      <c r="W118" s="154">
        <v>39177006</v>
      </c>
      <c r="X118" s="159" t="s">
        <v>1631</v>
      </c>
      <c r="Y118" s="159" t="s">
        <v>85</v>
      </c>
      <c r="Z118" s="159" t="s">
        <v>86</v>
      </c>
      <c r="AA118" s="159">
        <v>15</v>
      </c>
      <c r="AB118" s="159" t="s">
        <v>87</v>
      </c>
      <c r="AC118" s="168">
        <v>0</v>
      </c>
      <c r="AD118" s="159" t="s">
        <v>87</v>
      </c>
      <c r="AE118" s="153">
        <v>41625</v>
      </c>
      <c r="AF118" s="153">
        <v>41639</v>
      </c>
      <c r="AG118" s="159" t="s">
        <v>88</v>
      </c>
      <c r="AH118" s="160"/>
      <c r="AI118" s="160"/>
      <c r="AJ118" s="160"/>
      <c r="AK118" s="160"/>
      <c r="AL118" s="160"/>
      <c r="AM118" s="160"/>
      <c r="AN118" s="160"/>
      <c r="AO118" s="160"/>
      <c r="AP118" s="160"/>
      <c r="AQ118" s="168"/>
      <c r="AR118" s="160"/>
      <c r="AS118" s="160"/>
      <c r="AT118" s="160"/>
      <c r="AU118" s="163">
        <f t="shared" si="8"/>
        <v>15</v>
      </c>
      <c r="AV118" s="164">
        <f t="shared" si="9"/>
        <v>0</v>
      </c>
      <c r="AW118" s="164">
        <f t="shared" si="10"/>
        <v>15</v>
      </c>
      <c r="AX118" s="164">
        <f t="shared" si="14"/>
        <v>1</v>
      </c>
      <c r="AY118" s="192">
        <f t="shared" si="11"/>
        <v>100000000</v>
      </c>
    </row>
    <row r="119" spans="1:51" s="164" customFormat="1" ht="24" customHeight="1" x14ac:dyDescent="0.2">
      <c r="A119" s="218" t="s">
        <v>6</v>
      </c>
      <c r="B119" s="218" t="s">
        <v>212</v>
      </c>
      <c r="C119" s="218" t="s">
        <v>6</v>
      </c>
      <c r="D119" s="17">
        <v>890905211</v>
      </c>
      <c r="E119" s="201" t="s">
        <v>1775</v>
      </c>
      <c r="F119" s="17"/>
      <c r="G119" s="169">
        <v>4482324766452</v>
      </c>
      <c r="H119" s="18" t="s">
        <v>77</v>
      </c>
      <c r="I119" s="17" t="s">
        <v>78</v>
      </c>
      <c r="J119" s="17" t="s">
        <v>14</v>
      </c>
      <c r="K119" s="152" t="s">
        <v>429</v>
      </c>
      <c r="L119" s="159"/>
      <c r="M119" s="107" t="s">
        <v>80</v>
      </c>
      <c r="N119" s="226" t="s">
        <v>90</v>
      </c>
      <c r="O119" s="159" t="s">
        <v>82</v>
      </c>
      <c r="P119" s="159" t="s">
        <v>83</v>
      </c>
      <c r="Q119" s="167" t="s">
        <v>903</v>
      </c>
      <c r="R119" s="168">
        <v>1300000</v>
      </c>
      <c r="S119" s="154">
        <v>71398327</v>
      </c>
      <c r="T119" s="159" t="s">
        <v>904</v>
      </c>
      <c r="U119" s="159" t="s">
        <v>84</v>
      </c>
      <c r="V119" s="153">
        <v>41592</v>
      </c>
      <c r="W119" s="154">
        <v>15515518</v>
      </c>
      <c r="X119" s="159" t="s">
        <v>1561</v>
      </c>
      <c r="Y119" s="159" t="s">
        <v>85</v>
      </c>
      <c r="Z119" s="159" t="s">
        <v>86</v>
      </c>
      <c r="AA119" s="159">
        <v>48</v>
      </c>
      <c r="AB119" s="159" t="s">
        <v>87</v>
      </c>
      <c r="AC119" s="168">
        <v>0</v>
      </c>
      <c r="AD119" s="159" t="s">
        <v>87</v>
      </c>
      <c r="AE119" s="153">
        <v>41592</v>
      </c>
      <c r="AF119" s="153">
        <v>41639</v>
      </c>
      <c r="AG119" s="159" t="s">
        <v>87</v>
      </c>
      <c r="AH119" s="160"/>
      <c r="AI119" s="160"/>
      <c r="AJ119" s="161"/>
      <c r="AK119" s="161"/>
      <c r="AL119" s="161"/>
      <c r="AM119" s="161"/>
      <c r="AN119" s="162"/>
      <c r="AO119" s="162"/>
      <c r="AP119" s="162"/>
      <c r="AQ119" s="168"/>
      <c r="AR119" s="162"/>
      <c r="AS119" s="162"/>
      <c r="AT119" s="162"/>
      <c r="AU119" s="163">
        <f t="shared" si="8"/>
        <v>48</v>
      </c>
      <c r="AV119" s="164">
        <f t="shared" si="9"/>
        <v>0</v>
      </c>
      <c r="AW119" s="164">
        <f t="shared" si="10"/>
        <v>48</v>
      </c>
      <c r="AX119" s="164">
        <f t="shared" si="14"/>
        <v>1</v>
      </c>
      <c r="AY119" s="192">
        <f t="shared" si="11"/>
        <v>1300000</v>
      </c>
    </row>
    <row r="120" spans="1:51" s="164" customFormat="1" ht="24" customHeight="1" x14ac:dyDescent="0.2">
      <c r="A120" s="218" t="s">
        <v>6</v>
      </c>
      <c r="B120" s="218" t="s">
        <v>212</v>
      </c>
      <c r="C120" s="218" t="s">
        <v>6</v>
      </c>
      <c r="D120" s="17">
        <v>890905211</v>
      </c>
      <c r="E120" s="201" t="s">
        <v>1775</v>
      </c>
      <c r="F120" s="17"/>
      <c r="G120" s="169">
        <v>4482324766452</v>
      </c>
      <c r="H120" s="18" t="s">
        <v>77</v>
      </c>
      <c r="I120" s="17" t="s">
        <v>78</v>
      </c>
      <c r="J120" s="17" t="s">
        <v>14</v>
      </c>
      <c r="K120" s="152" t="s">
        <v>430</v>
      </c>
      <c r="L120" s="159"/>
      <c r="M120" s="107" t="s">
        <v>80</v>
      </c>
      <c r="N120" s="226" t="s">
        <v>90</v>
      </c>
      <c r="O120" s="159" t="s">
        <v>82</v>
      </c>
      <c r="P120" s="159" t="s">
        <v>83</v>
      </c>
      <c r="Q120" s="167" t="s">
        <v>905</v>
      </c>
      <c r="R120" s="168">
        <v>1300000</v>
      </c>
      <c r="S120" s="154">
        <v>1128385619</v>
      </c>
      <c r="T120" s="159" t="s">
        <v>906</v>
      </c>
      <c r="U120" s="159" t="s">
        <v>84</v>
      </c>
      <c r="V120" s="153">
        <v>41592</v>
      </c>
      <c r="W120" s="154">
        <v>15515518</v>
      </c>
      <c r="X120" s="159" t="s">
        <v>1561</v>
      </c>
      <c r="Y120" s="159" t="s">
        <v>85</v>
      </c>
      <c r="Z120" s="159" t="s">
        <v>86</v>
      </c>
      <c r="AA120" s="159">
        <v>48</v>
      </c>
      <c r="AB120" s="159" t="s">
        <v>87</v>
      </c>
      <c r="AC120" s="168">
        <v>0</v>
      </c>
      <c r="AD120" s="159" t="s">
        <v>87</v>
      </c>
      <c r="AE120" s="153">
        <v>41592</v>
      </c>
      <c r="AF120" s="153">
        <v>41639</v>
      </c>
      <c r="AG120" s="159" t="s">
        <v>87</v>
      </c>
      <c r="AH120" s="160"/>
      <c r="AI120" s="160"/>
      <c r="AJ120" s="161"/>
      <c r="AK120" s="161"/>
      <c r="AL120" s="161"/>
      <c r="AM120" s="161"/>
      <c r="AN120" s="162"/>
      <c r="AO120" s="162"/>
      <c r="AP120" s="162"/>
      <c r="AQ120" s="168"/>
      <c r="AR120" s="162"/>
      <c r="AS120" s="162"/>
      <c r="AT120" s="162"/>
      <c r="AU120" s="163">
        <f t="shared" si="8"/>
        <v>48</v>
      </c>
      <c r="AV120" s="164">
        <f t="shared" si="9"/>
        <v>0</v>
      </c>
      <c r="AW120" s="164">
        <f t="shared" si="10"/>
        <v>48</v>
      </c>
      <c r="AX120" s="164">
        <f t="shared" si="14"/>
        <v>1</v>
      </c>
      <c r="AY120" s="192">
        <f t="shared" si="11"/>
        <v>1300000</v>
      </c>
    </row>
    <row r="121" spans="1:51" s="164" customFormat="1" ht="24" customHeight="1" x14ac:dyDescent="0.2">
      <c r="A121" s="218" t="s">
        <v>8</v>
      </c>
      <c r="B121" s="218" t="s">
        <v>310</v>
      </c>
      <c r="C121" s="218" t="s">
        <v>8</v>
      </c>
      <c r="D121" s="17">
        <v>890905211</v>
      </c>
      <c r="E121" s="201" t="s">
        <v>1775</v>
      </c>
      <c r="F121" s="17" t="s">
        <v>76</v>
      </c>
      <c r="G121" s="169">
        <v>4482324766452</v>
      </c>
      <c r="H121" s="18" t="s">
        <v>77</v>
      </c>
      <c r="I121" s="17" t="s">
        <v>78</v>
      </c>
      <c r="J121" s="17" t="s">
        <v>14</v>
      </c>
      <c r="K121" s="152" t="s">
        <v>431</v>
      </c>
      <c r="L121" s="159" t="s">
        <v>79</v>
      </c>
      <c r="M121" s="107" t="s">
        <v>80</v>
      </c>
      <c r="N121" s="226" t="s">
        <v>90</v>
      </c>
      <c r="O121" s="159" t="s">
        <v>82</v>
      </c>
      <c r="P121" s="159" t="s">
        <v>83</v>
      </c>
      <c r="Q121" s="167" t="s">
        <v>907</v>
      </c>
      <c r="R121" s="168">
        <v>9714705</v>
      </c>
      <c r="S121" s="154">
        <v>41333085</v>
      </c>
      <c r="T121" s="159" t="s">
        <v>908</v>
      </c>
      <c r="U121" s="159" t="s">
        <v>84</v>
      </c>
      <c r="V121" s="153">
        <v>41592</v>
      </c>
      <c r="W121" s="159">
        <v>43799423</v>
      </c>
      <c r="X121" s="159" t="s">
        <v>1738</v>
      </c>
      <c r="Y121" s="159" t="s">
        <v>85</v>
      </c>
      <c r="Z121" s="159" t="s">
        <v>86</v>
      </c>
      <c r="AA121" s="159">
        <v>48</v>
      </c>
      <c r="AB121" s="159" t="s">
        <v>87</v>
      </c>
      <c r="AC121" s="168">
        <v>0</v>
      </c>
      <c r="AD121" s="159" t="s">
        <v>87</v>
      </c>
      <c r="AE121" s="153">
        <v>41592</v>
      </c>
      <c r="AF121" s="153">
        <v>41639</v>
      </c>
      <c r="AG121" s="159" t="s">
        <v>88</v>
      </c>
      <c r="AH121" s="160"/>
      <c r="AI121" s="160"/>
      <c r="AJ121" s="160"/>
      <c r="AK121" s="160"/>
      <c r="AL121" s="160"/>
      <c r="AM121" s="160"/>
      <c r="AN121" s="160"/>
      <c r="AO121" s="160"/>
      <c r="AP121" s="160"/>
      <c r="AQ121" s="168"/>
      <c r="AR121" s="160"/>
      <c r="AS121" s="160"/>
      <c r="AT121" s="160"/>
      <c r="AU121" s="163">
        <f t="shared" si="8"/>
        <v>48</v>
      </c>
      <c r="AV121" s="164">
        <f t="shared" si="9"/>
        <v>0</v>
      </c>
      <c r="AW121" s="164">
        <f t="shared" si="10"/>
        <v>48</v>
      </c>
      <c r="AX121" s="164">
        <f t="shared" si="14"/>
        <v>1</v>
      </c>
      <c r="AY121" s="192">
        <f t="shared" si="11"/>
        <v>9714705</v>
      </c>
    </row>
    <row r="122" spans="1:51" s="164" customFormat="1" ht="24" customHeight="1" x14ac:dyDescent="0.2">
      <c r="A122" s="218" t="s">
        <v>203</v>
      </c>
      <c r="B122" s="218" t="s">
        <v>208</v>
      </c>
      <c r="C122" s="218" t="s">
        <v>203</v>
      </c>
      <c r="D122" s="17">
        <v>890905211</v>
      </c>
      <c r="E122" s="201" t="s">
        <v>1775</v>
      </c>
      <c r="F122" s="17" t="s">
        <v>76</v>
      </c>
      <c r="G122" s="169">
        <v>4482324766452</v>
      </c>
      <c r="H122" s="18" t="s">
        <v>77</v>
      </c>
      <c r="I122" s="17" t="s">
        <v>78</v>
      </c>
      <c r="J122" s="17" t="s">
        <v>14</v>
      </c>
      <c r="K122" s="152" t="s">
        <v>432</v>
      </c>
      <c r="L122" s="159" t="s">
        <v>79</v>
      </c>
      <c r="M122" s="107" t="s">
        <v>80</v>
      </c>
      <c r="N122" s="226" t="s">
        <v>81</v>
      </c>
      <c r="O122" s="159" t="s">
        <v>82</v>
      </c>
      <c r="P122" s="159" t="s">
        <v>83</v>
      </c>
      <c r="Q122" s="167" t="s">
        <v>909</v>
      </c>
      <c r="R122" s="168">
        <v>8341415</v>
      </c>
      <c r="S122" s="154">
        <v>35635821</v>
      </c>
      <c r="T122" s="159" t="s">
        <v>910</v>
      </c>
      <c r="U122" s="159" t="s">
        <v>84</v>
      </c>
      <c r="V122" s="153">
        <v>41592</v>
      </c>
      <c r="W122" s="154">
        <v>30290901</v>
      </c>
      <c r="X122" s="159" t="s">
        <v>1623</v>
      </c>
      <c r="Y122" s="159" t="s">
        <v>85</v>
      </c>
      <c r="Z122" s="159" t="s">
        <v>86</v>
      </c>
      <c r="AA122" s="159">
        <v>48</v>
      </c>
      <c r="AB122" s="159" t="s">
        <v>87</v>
      </c>
      <c r="AC122" s="168">
        <v>0</v>
      </c>
      <c r="AD122" s="159" t="s">
        <v>87</v>
      </c>
      <c r="AE122" s="153">
        <v>41592</v>
      </c>
      <c r="AF122" s="153">
        <v>41639</v>
      </c>
      <c r="AG122" s="159" t="s">
        <v>87</v>
      </c>
      <c r="AH122" s="160"/>
      <c r="AI122" s="160"/>
      <c r="AJ122" s="161"/>
      <c r="AK122" s="161"/>
      <c r="AL122" s="161"/>
      <c r="AM122" s="161"/>
      <c r="AN122" s="162"/>
      <c r="AO122" s="162"/>
      <c r="AP122" s="162"/>
      <c r="AQ122" s="168"/>
      <c r="AR122" s="162"/>
      <c r="AS122" s="162"/>
      <c r="AT122" s="162"/>
      <c r="AU122" s="163">
        <f t="shared" si="8"/>
        <v>48</v>
      </c>
      <c r="AV122" s="164">
        <f t="shared" si="9"/>
        <v>0</v>
      </c>
      <c r="AW122" s="164">
        <f t="shared" si="10"/>
        <v>48</v>
      </c>
      <c r="AX122" s="164">
        <f t="shared" si="14"/>
        <v>1</v>
      </c>
      <c r="AY122" s="192">
        <f t="shared" si="11"/>
        <v>8341415</v>
      </c>
    </row>
    <row r="123" spans="1:51" s="172" customFormat="1" ht="24" customHeight="1" x14ac:dyDescent="0.2">
      <c r="A123" s="224" t="s">
        <v>0</v>
      </c>
      <c r="B123" s="224" t="s">
        <v>219</v>
      </c>
      <c r="C123" s="224" t="s">
        <v>0</v>
      </c>
      <c r="D123" s="17">
        <v>890905211</v>
      </c>
      <c r="E123" s="201" t="s">
        <v>1775</v>
      </c>
      <c r="F123" s="17" t="s">
        <v>76</v>
      </c>
      <c r="G123" s="169">
        <v>4482324766452</v>
      </c>
      <c r="H123" s="18" t="s">
        <v>77</v>
      </c>
      <c r="I123" s="17" t="s">
        <v>78</v>
      </c>
      <c r="J123" s="17" t="s">
        <v>14</v>
      </c>
      <c r="K123" s="152" t="s">
        <v>433</v>
      </c>
      <c r="L123" s="159" t="s">
        <v>79</v>
      </c>
      <c r="M123" s="107" t="s">
        <v>80</v>
      </c>
      <c r="N123" s="226" t="s">
        <v>90</v>
      </c>
      <c r="O123" s="159" t="s">
        <v>82</v>
      </c>
      <c r="P123" s="159" t="s">
        <v>83</v>
      </c>
      <c r="Q123" s="167" t="s">
        <v>911</v>
      </c>
      <c r="R123" s="168">
        <v>99731812</v>
      </c>
      <c r="S123" s="154">
        <v>800167494</v>
      </c>
      <c r="T123" s="159" t="s">
        <v>912</v>
      </c>
      <c r="U123" s="159" t="s">
        <v>91</v>
      </c>
      <c r="V123" s="153">
        <v>41592</v>
      </c>
      <c r="W123" s="154">
        <v>39441004</v>
      </c>
      <c r="X123" s="159" t="s">
        <v>1577</v>
      </c>
      <c r="Y123" s="159" t="s">
        <v>85</v>
      </c>
      <c r="Z123" s="159" t="s">
        <v>86</v>
      </c>
      <c r="AA123" s="159">
        <v>48</v>
      </c>
      <c r="AB123" s="159" t="s">
        <v>87</v>
      </c>
      <c r="AC123" s="168">
        <v>0</v>
      </c>
      <c r="AD123" s="159" t="s">
        <v>87</v>
      </c>
      <c r="AE123" s="153">
        <v>41592</v>
      </c>
      <c r="AF123" s="153">
        <v>41639</v>
      </c>
      <c r="AG123" s="159" t="s">
        <v>88</v>
      </c>
      <c r="AH123" s="160"/>
      <c r="AI123" s="160"/>
      <c r="AJ123" s="161"/>
      <c r="AK123" s="161"/>
      <c r="AL123" s="161"/>
      <c r="AM123" s="161"/>
      <c r="AN123" s="162"/>
      <c r="AO123" s="162"/>
      <c r="AP123" s="162"/>
      <c r="AQ123" s="168"/>
      <c r="AR123" s="161"/>
      <c r="AS123" s="161"/>
      <c r="AT123" s="161"/>
      <c r="AU123" s="171">
        <f t="shared" si="8"/>
        <v>48</v>
      </c>
      <c r="AV123" s="164">
        <f t="shared" si="9"/>
        <v>0</v>
      </c>
      <c r="AW123" s="164">
        <f t="shared" si="10"/>
        <v>48</v>
      </c>
      <c r="AX123" s="164">
        <f t="shared" si="14"/>
        <v>1</v>
      </c>
      <c r="AY123" s="192">
        <f t="shared" si="11"/>
        <v>99731812</v>
      </c>
    </row>
    <row r="124" spans="1:51" s="164" customFormat="1" ht="24" customHeight="1" x14ac:dyDescent="0.2">
      <c r="A124" s="218" t="s">
        <v>2</v>
      </c>
      <c r="B124" s="218" t="s">
        <v>236</v>
      </c>
      <c r="C124" s="218" t="s">
        <v>2</v>
      </c>
      <c r="D124" s="17">
        <v>890905211</v>
      </c>
      <c r="E124" s="201" t="s">
        <v>1775</v>
      </c>
      <c r="F124" s="17" t="s">
        <v>76</v>
      </c>
      <c r="G124" s="169">
        <v>4482324766452</v>
      </c>
      <c r="H124" s="18" t="s">
        <v>77</v>
      </c>
      <c r="I124" s="17" t="s">
        <v>78</v>
      </c>
      <c r="J124" s="17" t="s">
        <v>14</v>
      </c>
      <c r="K124" s="152" t="s">
        <v>434</v>
      </c>
      <c r="L124" s="159" t="s">
        <v>92</v>
      </c>
      <c r="M124" s="159" t="s">
        <v>1</v>
      </c>
      <c r="N124" s="226" t="s">
        <v>90</v>
      </c>
      <c r="O124" s="159" t="s">
        <v>82</v>
      </c>
      <c r="P124" s="104" t="s">
        <v>99</v>
      </c>
      <c r="Q124" s="167" t="s">
        <v>913</v>
      </c>
      <c r="R124" s="168">
        <v>55585075</v>
      </c>
      <c r="S124" s="154">
        <v>890307400</v>
      </c>
      <c r="T124" s="159" t="s">
        <v>914</v>
      </c>
      <c r="U124" s="159" t="s">
        <v>91</v>
      </c>
      <c r="V124" s="153">
        <v>41606</v>
      </c>
      <c r="W124" s="154">
        <v>43590600</v>
      </c>
      <c r="X124" s="159" t="s">
        <v>1424</v>
      </c>
      <c r="Y124" s="159" t="s">
        <v>85</v>
      </c>
      <c r="Z124" s="159" t="s">
        <v>86</v>
      </c>
      <c r="AA124" s="159">
        <v>757</v>
      </c>
      <c r="AB124" s="159" t="s">
        <v>87</v>
      </c>
      <c r="AC124" s="168">
        <v>0</v>
      </c>
      <c r="AD124" s="159" t="s">
        <v>87</v>
      </c>
      <c r="AE124" s="153">
        <v>41612</v>
      </c>
      <c r="AF124" s="153">
        <v>42368</v>
      </c>
      <c r="AG124" s="159" t="s">
        <v>88</v>
      </c>
      <c r="AH124" s="160"/>
      <c r="AI124" s="160"/>
      <c r="AJ124" s="160"/>
      <c r="AK124" s="160"/>
      <c r="AL124" s="160"/>
      <c r="AM124" s="160"/>
      <c r="AN124" s="160"/>
      <c r="AO124" s="160"/>
      <c r="AP124" s="160"/>
      <c r="AQ124" s="168"/>
      <c r="AR124" s="160"/>
      <c r="AS124" s="160"/>
      <c r="AT124" s="160"/>
      <c r="AU124" s="163">
        <f t="shared" si="8"/>
        <v>757</v>
      </c>
      <c r="AV124" s="164">
        <f t="shared" si="9"/>
        <v>0</v>
      </c>
      <c r="AW124" s="164">
        <f t="shared" si="10"/>
        <v>757</v>
      </c>
      <c r="AX124" s="164">
        <f t="shared" si="14"/>
        <v>7</v>
      </c>
      <c r="AY124" s="192">
        <f t="shared" si="11"/>
        <v>55585075</v>
      </c>
    </row>
    <row r="125" spans="1:51" s="164" customFormat="1" ht="24" customHeight="1" x14ac:dyDescent="0.2">
      <c r="A125" s="218" t="s">
        <v>203</v>
      </c>
      <c r="B125" s="218" t="s">
        <v>208</v>
      </c>
      <c r="C125" s="218" t="s">
        <v>203</v>
      </c>
      <c r="D125" s="17">
        <v>890905211</v>
      </c>
      <c r="E125" s="201" t="s">
        <v>1775</v>
      </c>
      <c r="F125" s="17" t="s">
        <v>76</v>
      </c>
      <c r="G125" s="169">
        <v>4482324766452</v>
      </c>
      <c r="H125" s="18" t="s">
        <v>77</v>
      </c>
      <c r="I125" s="17" t="s">
        <v>78</v>
      </c>
      <c r="J125" s="17" t="s">
        <v>14</v>
      </c>
      <c r="K125" s="152" t="s">
        <v>435</v>
      </c>
      <c r="L125" s="159" t="s">
        <v>79</v>
      </c>
      <c r="M125" s="107" t="s">
        <v>80</v>
      </c>
      <c r="N125" s="226" t="s">
        <v>81</v>
      </c>
      <c r="O125" s="159" t="s">
        <v>82</v>
      </c>
      <c r="P125" s="159" t="s">
        <v>83</v>
      </c>
      <c r="Q125" s="167" t="s">
        <v>915</v>
      </c>
      <c r="R125" s="168">
        <v>6429840</v>
      </c>
      <c r="S125" s="154">
        <v>1098694283</v>
      </c>
      <c r="T125" s="159" t="s">
        <v>916</v>
      </c>
      <c r="U125" s="159" t="s">
        <v>84</v>
      </c>
      <c r="V125" s="153">
        <v>41592</v>
      </c>
      <c r="W125" s="154">
        <v>71727981</v>
      </c>
      <c r="X125" s="159" t="s">
        <v>1627</v>
      </c>
      <c r="Y125" s="159" t="s">
        <v>85</v>
      </c>
      <c r="Z125" s="159" t="s">
        <v>86</v>
      </c>
      <c r="AA125" s="159">
        <v>48</v>
      </c>
      <c r="AB125" s="159" t="s">
        <v>87</v>
      </c>
      <c r="AC125" s="168">
        <v>0</v>
      </c>
      <c r="AD125" s="159" t="s">
        <v>87</v>
      </c>
      <c r="AE125" s="153">
        <v>41592</v>
      </c>
      <c r="AF125" s="153">
        <v>41639</v>
      </c>
      <c r="AG125" s="159" t="s">
        <v>88</v>
      </c>
      <c r="AH125" s="160"/>
      <c r="AI125" s="160"/>
      <c r="AJ125" s="161"/>
      <c r="AK125" s="161"/>
      <c r="AL125" s="161"/>
      <c r="AM125" s="161"/>
      <c r="AN125" s="162"/>
      <c r="AO125" s="162"/>
      <c r="AP125" s="162"/>
      <c r="AQ125" s="168"/>
      <c r="AR125" s="162"/>
      <c r="AS125" s="162"/>
      <c r="AT125" s="162"/>
      <c r="AU125" s="163">
        <f t="shared" si="8"/>
        <v>48</v>
      </c>
      <c r="AV125" s="164">
        <f t="shared" si="9"/>
        <v>0</v>
      </c>
      <c r="AW125" s="164">
        <f t="shared" si="10"/>
        <v>48</v>
      </c>
      <c r="AX125" s="164">
        <f t="shared" si="14"/>
        <v>1</v>
      </c>
      <c r="AY125" s="192">
        <f t="shared" si="11"/>
        <v>6429840</v>
      </c>
    </row>
    <row r="126" spans="1:51" s="164" customFormat="1" ht="24" customHeight="1" x14ac:dyDescent="0.2">
      <c r="A126" s="218" t="s">
        <v>6</v>
      </c>
      <c r="B126" s="218" t="s">
        <v>212</v>
      </c>
      <c r="C126" s="218" t="s">
        <v>6</v>
      </c>
      <c r="D126" s="17">
        <v>890905211</v>
      </c>
      <c r="E126" s="201" t="s">
        <v>1775</v>
      </c>
      <c r="F126" s="17" t="s">
        <v>76</v>
      </c>
      <c r="G126" s="169">
        <v>4482324766452</v>
      </c>
      <c r="H126" s="18" t="s">
        <v>77</v>
      </c>
      <c r="I126" s="17" t="s">
        <v>78</v>
      </c>
      <c r="J126" s="17" t="s">
        <v>14</v>
      </c>
      <c r="K126" s="152" t="s">
        <v>436</v>
      </c>
      <c r="L126" s="159" t="s">
        <v>79</v>
      </c>
      <c r="M126" s="107" t="s">
        <v>80</v>
      </c>
      <c r="N126" s="226" t="s">
        <v>90</v>
      </c>
      <c r="O126" s="159" t="s">
        <v>82</v>
      </c>
      <c r="P126" s="159" t="s">
        <v>83</v>
      </c>
      <c r="Q126" s="167" t="s">
        <v>917</v>
      </c>
      <c r="R126" s="168">
        <v>9600000</v>
      </c>
      <c r="S126" s="154">
        <v>43453974</v>
      </c>
      <c r="T126" s="159" t="s">
        <v>918</v>
      </c>
      <c r="U126" s="159" t="s">
        <v>84</v>
      </c>
      <c r="V126" s="153">
        <v>41604</v>
      </c>
      <c r="W126" s="154">
        <v>42965526</v>
      </c>
      <c r="X126" s="159" t="s">
        <v>1602</v>
      </c>
      <c r="Y126" s="159" t="s">
        <v>85</v>
      </c>
      <c r="Z126" s="159" t="s">
        <v>86</v>
      </c>
      <c r="AA126" s="159">
        <v>36</v>
      </c>
      <c r="AB126" s="159" t="s">
        <v>87</v>
      </c>
      <c r="AC126" s="168">
        <v>0</v>
      </c>
      <c r="AD126" s="159" t="s">
        <v>87</v>
      </c>
      <c r="AE126" s="153">
        <v>41604</v>
      </c>
      <c r="AF126" s="153">
        <v>41639</v>
      </c>
      <c r="AG126" s="159" t="s">
        <v>87</v>
      </c>
      <c r="AH126" s="160"/>
      <c r="AI126" s="160"/>
      <c r="AJ126" s="161"/>
      <c r="AK126" s="161"/>
      <c r="AL126" s="161"/>
      <c r="AM126" s="161"/>
      <c r="AN126" s="162"/>
      <c r="AO126" s="162"/>
      <c r="AP126" s="162"/>
      <c r="AQ126" s="168"/>
      <c r="AR126" s="162"/>
      <c r="AS126" s="162"/>
      <c r="AT126" s="162"/>
      <c r="AU126" s="163">
        <f t="shared" si="8"/>
        <v>36</v>
      </c>
      <c r="AV126" s="164">
        <f t="shared" si="9"/>
        <v>0</v>
      </c>
      <c r="AW126" s="164">
        <f t="shared" si="10"/>
        <v>36</v>
      </c>
      <c r="AX126" s="164">
        <f t="shared" si="14"/>
        <v>1</v>
      </c>
      <c r="AY126" s="192">
        <f t="shared" si="11"/>
        <v>9600000</v>
      </c>
    </row>
    <row r="127" spans="1:51" s="164" customFormat="1" ht="24" customHeight="1" x14ac:dyDescent="0.2">
      <c r="A127" s="218" t="s">
        <v>204</v>
      </c>
      <c r="B127" s="218" t="s">
        <v>263</v>
      </c>
      <c r="C127" s="218" t="s">
        <v>204</v>
      </c>
      <c r="D127" s="17">
        <v>890905211</v>
      </c>
      <c r="E127" s="201" t="s">
        <v>1775</v>
      </c>
      <c r="F127" s="17" t="s">
        <v>76</v>
      </c>
      <c r="G127" s="169">
        <v>4482324766452</v>
      </c>
      <c r="H127" s="18" t="s">
        <v>77</v>
      </c>
      <c r="I127" s="17" t="s">
        <v>78</v>
      </c>
      <c r="J127" s="17" t="s">
        <v>14</v>
      </c>
      <c r="K127" s="152" t="s">
        <v>437</v>
      </c>
      <c r="L127" s="159" t="s">
        <v>89</v>
      </c>
      <c r="M127" s="107" t="s">
        <v>80</v>
      </c>
      <c r="N127" s="226" t="s">
        <v>90</v>
      </c>
      <c r="O127" s="159" t="s">
        <v>82</v>
      </c>
      <c r="P127" s="159" t="s">
        <v>131</v>
      </c>
      <c r="Q127" s="167" t="s">
        <v>919</v>
      </c>
      <c r="R127" s="168">
        <v>30000000</v>
      </c>
      <c r="S127" s="154">
        <v>43162346</v>
      </c>
      <c r="T127" s="159" t="s">
        <v>920</v>
      </c>
      <c r="U127" s="159" t="s">
        <v>84</v>
      </c>
      <c r="V127" s="153">
        <v>41592</v>
      </c>
      <c r="W127" s="154">
        <v>70720322</v>
      </c>
      <c r="X127" s="159" t="s">
        <v>1585</v>
      </c>
      <c r="Y127" s="159" t="s">
        <v>85</v>
      </c>
      <c r="Z127" s="159" t="s">
        <v>86</v>
      </c>
      <c r="AA127" s="159">
        <v>48</v>
      </c>
      <c r="AB127" s="159" t="s">
        <v>87</v>
      </c>
      <c r="AC127" s="168">
        <v>0</v>
      </c>
      <c r="AD127" s="159" t="s">
        <v>87</v>
      </c>
      <c r="AE127" s="153">
        <v>41592</v>
      </c>
      <c r="AF127" s="153">
        <v>41639</v>
      </c>
      <c r="AG127" s="159" t="s">
        <v>87</v>
      </c>
      <c r="AH127" s="160"/>
      <c r="AI127" s="160"/>
      <c r="AJ127" s="161"/>
      <c r="AK127" s="161"/>
      <c r="AL127" s="161"/>
      <c r="AM127" s="161"/>
      <c r="AN127" s="162"/>
      <c r="AO127" s="162"/>
      <c r="AP127" s="162"/>
      <c r="AQ127" s="168"/>
      <c r="AR127" s="161"/>
      <c r="AS127" s="161"/>
      <c r="AT127" s="161"/>
      <c r="AU127" s="163">
        <f t="shared" si="8"/>
        <v>48</v>
      </c>
      <c r="AV127" s="164">
        <f t="shared" si="9"/>
        <v>0</v>
      </c>
      <c r="AW127" s="164">
        <f t="shared" si="10"/>
        <v>48</v>
      </c>
      <c r="AY127" s="192">
        <f t="shared" si="11"/>
        <v>30000000</v>
      </c>
    </row>
    <row r="128" spans="1:51" s="164" customFormat="1" ht="24" customHeight="1" x14ac:dyDescent="0.2">
      <c r="A128" s="218" t="s">
        <v>6</v>
      </c>
      <c r="B128" s="218" t="s">
        <v>247</v>
      </c>
      <c r="C128" s="218" t="s">
        <v>6</v>
      </c>
      <c r="D128" s="17">
        <v>890905211</v>
      </c>
      <c r="E128" s="201" t="s">
        <v>1775</v>
      </c>
      <c r="F128" s="17" t="s">
        <v>76</v>
      </c>
      <c r="G128" s="169">
        <v>4482324766452</v>
      </c>
      <c r="H128" s="18" t="s">
        <v>77</v>
      </c>
      <c r="I128" s="17" t="s">
        <v>78</v>
      </c>
      <c r="J128" s="17" t="s">
        <v>14</v>
      </c>
      <c r="K128" s="152" t="s">
        <v>438</v>
      </c>
      <c r="L128" s="159" t="s">
        <v>92</v>
      </c>
      <c r="M128" s="159" t="s">
        <v>1</v>
      </c>
      <c r="N128" s="226" t="s">
        <v>90</v>
      </c>
      <c r="O128" s="159" t="s">
        <v>82</v>
      </c>
      <c r="P128" s="159" t="s">
        <v>83</v>
      </c>
      <c r="Q128" s="167" t="s">
        <v>921</v>
      </c>
      <c r="R128" s="168">
        <v>54215110</v>
      </c>
      <c r="S128" s="154">
        <v>811012634</v>
      </c>
      <c r="T128" s="159" t="s">
        <v>843</v>
      </c>
      <c r="U128" s="159" t="s">
        <v>91</v>
      </c>
      <c r="V128" s="153">
        <v>41596</v>
      </c>
      <c r="W128" s="154">
        <v>43208014</v>
      </c>
      <c r="X128" s="159" t="s">
        <v>1566</v>
      </c>
      <c r="Y128" s="159" t="s">
        <v>85</v>
      </c>
      <c r="Z128" s="159" t="s">
        <v>86</v>
      </c>
      <c r="AA128" s="159">
        <v>35</v>
      </c>
      <c r="AB128" s="159" t="s">
        <v>87</v>
      </c>
      <c r="AC128" s="168">
        <v>0</v>
      </c>
      <c r="AD128" s="159" t="s">
        <v>87</v>
      </c>
      <c r="AE128" s="153">
        <v>41605</v>
      </c>
      <c r="AF128" s="153">
        <v>41639</v>
      </c>
      <c r="AG128" s="159" t="s">
        <v>87</v>
      </c>
      <c r="AH128" s="160"/>
      <c r="AI128" s="160"/>
      <c r="AJ128" s="161"/>
      <c r="AK128" s="161"/>
      <c r="AL128" s="161"/>
      <c r="AM128" s="161"/>
      <c r="AN128" s="162"/>
      <c r="AO128" s="162"/>
      <c r="AP128" s="162"/>
      <c r="AQ128" s="168"/>
      <c r="AR128" s="162"/>
      <c r="AS128" s="162"/>
      <c r="AT128" s="162"/>
      <c r="AU128" s="163">
        <f t="shared" si="8"/>
        <v>35</v>
      </c>
      <c r="AV128" s="164">
        <f t="shared" si="9"/>
        <v>0</v>
      </c>
      <c r="AW128" s="164">
        <f t="shared" si="10"/>
        <v>35</v>
      </c>
      <c r="AX128" s="164">
        <f t="shared" ref="AX128:AX145" si="15">+AE128-V128+1</f>
        <v>10</v>
      </c>
      <c r="AY128" s="192">
        <f t="shared" si="11"/>
        <v>54215110</v>
      </c>
    </row>
    <row r="129" spans="1:51" s="164" customFormat="1" ht="24" customHeight="1" x14ac:dyDescent="0.2">
      <c r="A129" s="218" t="s">
        <v>6</v>
      </c>
      <c r="B129" s="218" t="s">
        <v>213</v>
      </c>
      <c r="C129" s="218" t="s">
        <v>6</v>
      </c>
      <c r="D129" s="17">
        <v>890905211</v>
      </c>
      <c r="E129" s="201" t="s">
        <v>1775</v>
      </c>
      <c r="F129" s="17" t="s">
        <v>76</v>
      </c>
      <c r="G129" s="169">
        <v>4482324766452</v>
      </c>
      <c r="H129" s="18" t="s">
        <v>77</v>
      </c>
      <c r="I129" s="17" t="s">
        <v>78</v>
      </c>
      <c r="J129" s="17" t="s">
        <v>14</v>
      </c>
      <c r="K129" s="152" t="s">
        <v>439</v>
      </c>
      <c r="L129" s="159" t="s">
        <v>79</v>
      </c>
      <c r="M129" s="107" t="s">
        <v>80</v>
      </c>
      <c r="N129" s="226" t="s">
        <v>90</v>
      </c>
      <c r="O129" s="159" t="s">
        <v>82</v>
      </c>
      <c r="P129" s="159" t="s">
        <v>83</v>
      </c>
      <c r="Q129" s="167" t="s">
        <v>922</v>
      </c>
      <c r="R129" s="168">
        <v>30000000</v>
      </c>
      <c r="S129" s="154">
        <v>79342695</v>
      </c>
      <c r="T129" s="159" t="s">
        <v>923</v>
      </c>
      <c r="U129" s="159" t="s">
        <v>84</v>
      </c>
      <c r="V129" s="153">
        <v>41605</v>
      </c>
      <c r="W129" s="154">
        <v>1017134864</v>
      </c>
      <c r="X129" s="159" t="s">
        <v>1421</v>
      </c>
      <c r="Y129" s="159" t="s">
        <v>85</v>
      </c>
      <c r="Z129" s="159" t="s">
        <v>86</v>
      </c>
      <c r="AA129" s="159">
        <v>27</v>
      </c>
      <c r="AB129" s="159" t="s">
        <v>87</v>
      </c>
      <c r="AC129" s="168">
        <v>0</v>
      </c>
      <c r="AD129" s="159" t="s">
        <v>87</v>
      </c>
      <c r="AE129" s="153">
        <v>41613</v>
      </c>
      <c r="AF129" s="153">
        <v>41639</v>
      </c>
      <c r="AG129" s="159" t="s">
        <v>87</v>
      </c>
      <c r="AH129" s="160"/>
      <c r="AI129" s="160"/>
      <c r="AJ129" s="161"/>
      <c r="AK129" s="161"/>
      <c r="AL129" s="161"/>
      <c r="AM129" s="161"/>
      <c r="AN129" s="162"/>
      <c r="AO129" s="162"/>
      <c r="AP129" s="162"/>
      <c r="AQ129" s="168"/>
      <c r="AR129" s="162"/>
      <c r="AS129" s="162"/>
      <c r="AT129" s="162"/>
      <c r="AU129" s="163">
        <f t="shared" si="8"/>
        <v>27</v>
      </c>
      <c r="AV129" s="164">
        <f t="shared" si="9"/>
        <v>0</v>
      </c>
      <c r="AW129" s="164">
        <f t="shared" si="10"/>
        <v>27</v>
      </c>
      <c r="AX129" s="164">
        <f t="shared" si="15"/>
        <v>9</v>
      </c>
      <c r="AY129" s="192">
        <f t="shared" si="11"/>
        <v>30000000</v>
      </c>
    </row>
    <row r="130" spans="1:51" s="164" customFormat="1" ht="24" customHeight="1" x14ac:dyDescent="0.2">
      <c r="A130" s="218" t="s">
        <v>6</v>
      </c>
      <c r="B130" s="218" t="s">
        <v>213</v>
      </c>
      <c r="C130" s="218" t="s">
        <v>6</v>
      </c>
      <c r="D130" s="17">
        <v>890905211</v>
      </c>
      <c r="E130" s="201" t="s">
        <v>1775</v>
      </c>
      <c r="F130" s="17" t="s">
        <v>76</v>
      </c>
      <c r="G130" s="169">
        <v>4482324766452</v>
      </c>
      <c r="H130" s="18" t="s">
        <v>77</v>
      </c>
      <c r="I130" s="17" t="s">
        <v>78</v>
      </c>
      <c r="J130" s="17" t="s">
        <v>14</v>
      </c>
      <c r="K130" s="152" t="s">
        <v>440</v>
      </c>
      <c r="L130" s="159" t="s">
        <v>79</v>
      </c>
      <c r="M130" s="107" t="s">
        <v>80</v>
      </c>
      <c r="N130" s="226" t="s">
        <v>90</v>
      </c>
      <c r="O130" s="159" t="s">
        <v>82</v>
      </c>
      <c r="P130" s="159" t="s">
        <v>83</v>
      </c>
      <c r="Q130" s="167" t="s">
        <v>924</v>
      </c>
      <c r="R130" s="168">
        <v>8200000</v>
      </c>
      <c r="S130" s="154">
        <v>811016623</v>
      </c>
      <c r="T130" s="159" t="s">
        <v>925</v>
      </c>
      <c r="U130" s="159" t="s">
        <v>91</v>
      </c>
      <c r="V130" s="153">
        <v>41605</v>
      </c>
      <c r="W130" s="154">
        <v>1017134864</v>
      </c>
      <c r="X130" s="159" t="s">
        <v>1421</v>
      </c>
      <c r="Y130" s="159" t="s">
        <v>85</v>
      </c>
      <c r="Z130" s="159" t="s">
        <v>86</v>
      </c>
      <c r="AA130" s="159">
        <v>30</v>
      </c>
      <c r="AB130" s="159" t="s">
        <v>87</v>
      </c>
      <c r="AC130" s="168">
        <v>0</v>
      </c>
      <c r="AD130" s="159" t="s">
        <v>87</v>
      </c>
      <c r="AE130" s="153">
        <v>41610</v>
      </c>
      <c r="AF130" s="153">
        <v>41639</v>
      </c>
      <c r="AG130" s="159" t="s">
        <v>87</v>
      </c>
      <c r="AH130" s="160"/>
      <c r="AI130" s="160"/>
      <c r="AJ130" s="161"/>
      <c r="AK130" s="161"/>
      <c r="AL130" s="161"/>
      <c r="AM130" s="161"/>
      <c r="AN130" s="162"/>
      <c r="AO130" s="162"/>
      <c r="AP130" s="162"/>
      <c r="AQ130" s="168"/>
      <c r="AR130" s="162"/>
      <c r="AS130" s="162"/>
      <c r="AT130" s="162"/>
      <c r="AU130" s="163">
        <f t="shared" si="8"/>
        <v>30</v>
      </c>
      <c r="AV130" s="164">
        <f t="shared" si="9"/>
        <v>0</v>
      </c>
      <c r="AW130" s="164">
        <f t="shared" si="10"/>
        <v>30</v>
      </c>
      <c r="AX130" s="164">
        <f t="shared" si="15"/>
        <v>6</v>
      </c>
      <c r="AY130" s="192">
        <f t="shared" si="11"/>
        <v>8200000</v>
      </c>
    </row>
    <row r="131" spans="1:51" s="164" customFormat="1" ht="24" customHeight="1" x14ac:dyDescent="0.2">
      <c r="A131" s="218" t="s">
        <v>6</v>
      </c>
      <c r="B131" s="218" t="s">
        <v>212</v>
      </c>
      <c r="C131" s="218" t="s">
        <v>6</v>
      </c>
      <c r="D131" s="17">
        <v>890905211</v>
      </c>
      <c r="E131" s="201" t="s">
        <v>1775</v>
      </c>
      <c r="F131" s="17" t="s">
        <v>76</v>
      </c>
      <c r="G131" s="169">
        <v>4482324766452</v>
      </c>
      <c r="H131" s="18" t="s">
        <v>77</v>
      </c>
      <c r="I131" s="17" t="s">
        <v>78</v>
      </c>
      <c r="J131" s="17" t="s">
        <v>14</v>
      </c>
      <c r="K131" s="152" t="s">
        <v>441</v>
      </c>
      <c r="L131" s="159" t="s">
        <v>79</v>
      </c>
      <c r="M131" s="107" t="s">
        <v>80</v>
      </c>
      <c r="N131" s="226" t="s">
        <v>90</v>
      </c>
      <c r="O131" s="159" t="s">
        <v>82</v>
      </c>
      <c r="P131" s="159" t="s">
        <v>83</v>
      </c>
      <c r="Q131" s="167" t="s">
        <v>926</v>
      </c>
      <c r="R131" s="168">
        <v>10021500</v>
      </c>
      <c r="S131" s="154">
        <v>890984107</v>
      </c>
      <c r="T131" s="159" t="s">
        <v>927</v>
      </c>
      <c r="U131" s="159" t="s">
        <v>91</v>
      </c>
      <c r="V131" s="153">
        <v>41592</v>
      </c>
      <c r="W131" s="154">
        <v>15515518</v>
      </c>
      <c r="X131" s="159" t="s">
        <v>1561</v>
      </c>
      <c r="Y131" s="159" t="s">
        <v>85</v>
      </c>
      <c r="Z131" s="159" t="s">
        <v>86</v>
      </c>
      <c r="AA131" s="159">
        <v>48</v>
      </c>
      <c r="AB131" s="159" t="s">
        <v>87</v>
      </c>
      <c r="AC131" s="168">
        <v>0</v>
      </c>
      <c r="AD131" s="159" t="s">
        <v>87</v>
      </c>
      <c r="AE131" s="153">
        <v>41592</v>
      </c>
      <c r="AF131" s="153">
        <v>41639</v>
      </c>
      <c r="AG131" s="159" t="s">
        <v>87</v>
      </c>
      <c r="AH131" s="160"/>
      <c r="AI131" s="160"/>
      <c r="AJ131" s="161"/>
      <c r="AK131" s="161"/>
      <c r="AL131" s="161"/>
      <c r="AM131" s="161"/>
      <c r="AN131" s="162"/>
      <c r="AO131" s="162"/>
      <c r="AP131" s="162"/>
      <c r="AQ131" s="168"/>
      <c r="AR131" s="162"/>
      <c r="AS131" s="162"/>
      <c r="AT131" s="162"/>
      <c r="AU131" s="163">
        <f t="shared" si="8"/>
        <v>48</v>
      </c>
      <c r="AV131" s="164">
        <f t="shared" si="9"/>
        <v>0</v>
      </c>
      <c r="AW131" s="164">
        <f t="shared" si="10"/>
        <v>48</v>
      </c>
      <c r="AX131" s="164">
        <f t="shared" si="15"/>
        <v>1</v>
      </c>
      <c r="AY131" s="192">
        <f t="shared" si="11"/>
        <v>10021500</v>
      </c>
    </row>
    <row r="132" spans="1:51" s="164" customFormat="1" ht="24" customHeight="1" x14ac:dyDescent="0.2">
      <c r="A132" s="218" t="s">
        <v>6</v>
      </c>
      <c r="B132" s="218" t="s">
        <v>213</v>
      </c>
      <c r="C132" s="218" t="s">
        <v>6</v>
      </c>
      <c r="D132" s="17">
        <v>890905211</v>
      </c>
      <c r="E132" s="201" t="s">
        <v>1775</v>
      </c>
      <c r="F132" s="17" t="s">
        <v>76</v>
      </c>
      <c r="G132" s="169">
        <v>4482324766452</v>
      </c>
      <c r="H132" s="18" t="s">
        <v>77</v>
      </c>
      <c r="I132" s="17" t="s">
        <v>78</v>
      </c>
      <c r="J132" s="17" t="s">
        <v>14</v>
      </c>
      <c r="K132" s="152" t="s">
        <v>442</v>
      </c>
      <c r="L132" s="159" t="s">
        <v>79</v>
      </c>
      <c r="M132" s="107" t="s">
        <v>80</v>
      </c>
      <c r="N132" s="226" t="s">
        <v>90</v>
      </c>
      <c r="O132" s="159" t="s">
        <v>82</v>
      </c>
      <c r="P132" s="159" t="s">
        <v>83</v>
      </c>
      <c r="Q132" s="167" t="s">
        <v>928</v>
      </c>
      <c r="R132" s="168">
        <v>11457600</v>
      </c>
      <c r="S132" s="154">
        <v>830029829</v>
      </c>
      <c r="T132" s="159" t="s">
        <v>929</v>
      </c>
      <c r="U132" s="159" t="s">
        <v>91</v>
      </c>
      <c r="V132" s="153">
        <v>41610</v>
      </c>
      <c r="W132" s="154">
        <v>1017134864</v>
      </c>
      <c r="X132" s="159" t="s">
        <v>1421</v>
      </c>
      <c r="Y132" s="159" t="s">
        <v>85</v>
      </c>
      <c r="Z132" s="159" t="s">
        <v>86</v>
      </c>
      <c r="AA132" s="159">
        <v>30</v>
      </c>
      <c r="AB132" s="159" t="s">
        <v>87</v>
      </c>
      <c r="AC132" s="168">
        <v>0</v>
      </c>
      <c r="AD132" s="159" t="s">
        <v>87</v>
      </c>
      <c r="AE132" s="153">
        <v>41610</v>
      </c>
      <c r="AF132" s="153">
        <v>41639</v>
      </c>
      <c r="AG132" s="159" t="s">
        <v>87</v>
      </c>
      <c r="AH132" s="160"/>
      <c r="AI132" s="160"/>
      <c r="AJ132" s="161"/>
      <c r="AK132" s="161"/>
      <c r="AL132" s="161"/>
      <c r="AM132" s="161"/>
      <c r="AN132" s="162"/>
      <c r="AO132" s="162"/>
      <c r="AP132" s="162"/>
      <c r="AQ132" s="168"/>
      <c r="AR132" s="162"/>
      <c r="AS132" s="162"/>
      <c r="AT132" s="162"/>
      <c r="AU132" s="163">
        <f t="shared" si="8"/>
        <v>30</v>
      </c>
      <c r="AV132" s="164">
        <f t="shared" si="9"/>
        <v>0</v>
      </c>
      <c r="AW132" s="164">
        <f t="shared" si="10"/>
        <v>30</v>
      </c>
      <c r="AX132" s="164">
        <f t="shared" si="15"/>
        <v>1</v>
      </c>
      <c r="AY132" s="192">
        <f t="shared" si="11"/>
        <v>11457600</v>
      </c>
    </row>
    <row r="133" spans="1:51" s="164" customFormat="1" ht="24" customHeight="1" x14ac:dyDescent="0.2">
      <c r="A133" s="218" t="s">
        <v>198</v>
      </c>
      <c r="B133" s="218" t="s">
        <v>311</v>
      </c>
      <c r="C133" s="218" t="s">
        <v>198</v>
      </c>
      <c r="D133" s="17">
        <v>890905211</v>
      </c>
      <c r="E133" s="201" t="s">
        <v>1775</v>
      </c>
      <c r="F133" s="17" t="s">
        <v>76</v>
      </c>
      <c r="G133" s="169">
        <v>4482324766452</v>
      </c>
      <c r="H133" s="18" t="s">
        <v>77</v>
      </c>
      <c r="I133" s="17" t="s">
        <v>78</v>
      </c>
      <c r="J133" s="17" t="s">
        <v>14</v>
      </c>
      <c r="K133" s="152" t="s">
        <v>443</v>
      </c>
      <c r="L133" s="159" t="s">
        <v>89</v>
      </c>
      <c r="M133" s="107" t="s">
        <v>80</v>
      </c>
      <c r="N133" s="226" t="s">
        <v>98</v>
      </c>
      <c r="O133" s="159" t="s">
        <v>82</v>
      </c>
      <c r="P133" s="159" t="s">
        <v>83</v>
      </c>
      <c r="Q133" s="167" t="s">
        <v>930</v>
      </c>
      <c r="R133" s="168">
        <v>24746744</v>
      </c>
      <c r="S133" s="154">
        <v>890906323</v>
      </c>
      <c r="T133" s="159" t="s">
        <v>931</v>
      </c>
      <c r="U133" s="159" t="s">
        <v>91</v>
      </c>
      <c r="V133" s="153">
        <v>41593</v>
      </c>
      <c r="W133" s="154">
        <v>42870242</v>
      </c>
      <c r="X133" s="159" t="s">
        <v>1620</v>
      </c>
      <c r="Y133" s="159" t="s">
        <v>85</v>
      </c>
      <c r="Z133" s="159" t="s">
        <v>86</v>
      </c>
      <c r="AA133" s="159">
        <v>32</v>
      </c>
      <c r="AB133" s="159" t="s">
        <v>87</v>
      </c>
      <c r="AC133" s="168">
        <v>0</v>
      </c>
      <c r="AD133" s="159" t="s">
        <v>87</v>
      </c>
      <c r="AE133" s="153">
        <v>41593</v>
      </c>
      <c r="AF133" s="153">
        <v>41624</v>
      </c>
      <c r="AG133" s="159" t="s">
        <v>87</v>
      </c>
      <c r="AH133" s="160"/>
      <c r="AI133" s="160"/>
      <c r="AJ133" s="160"/>
      <c r="AK133" s="160"/>
      <c r="AL133" s="160"/>
      <c r="AM133" s="160"/>
      <c r="AN133" s="162"/>
      <c r="AO133" s="162"/>
      <c r="AP133" s="162"/>
      <c r="AQ133" s="168"/>
      <c r="AR133" s="162"/>
      <c r="AS133" s="162"/>
      <c r="AT133" s="162"/>
      <c r="AU133" s="163">
        <f t="shared" si="8"/>
        <v>32</v>
      </c>
      <c r="AV133" s="164">
        <f t="shared" si="9"/>
        <v>0</v>
      </c>
      <c r="AW133" s="164">
        <f t="shared" si="10"/>
        <v>32</v>
      </c>
      <c r="AX133" s="164">
        <f t="shared" si="15"/>
        <v>1</v>
      </c>
      <c r="AY133" s="192">
        <f t="shared" si="11"/>
        <v>24746744</v>
      </c>
    </row>
    <row r="134" spans="1:51" s="164" customFormat="1" ht="24" customHeight="1" x14ac:dyDescent="0.2">
      <c r="A134" s="218" t="s">
        <v>6</v>
      </c>
      <c r="B134" s="218" t="s">
        <v>213</v>
      </c>
      <c r="C134" s="218" t="s">
        <v>6</v>
      </c>
      <c r="D134" s="17">
        <v>890905211</v>
      </c>
      <c r="E134" s="201" t="s">
        <v>1775</v>
      </c>
      <c r="F134" s="17" t="s">
        <v>76</v>
      </c>
      <c r="G134" s="169">
        <v>4482324766452</v>
      </c>
      <c r="H134" s="18" t="s">
        <v>77</v>
      </c>
      <c r="I134" s="17" t="s">
        <v>78</v>
      </c>
      <c r="J134" s="17" t="s">
        <v>14</v>
      </c>
      <c r="K134" s="152" t="s">
        <v>444</v>
      </c>
      <c r="L134" s="159" t="s">
        <v>79</v>
      </c>
      <c r="M134" s="107" t="s">
        <v>80</v>
      </c>
      <c r="N134" s="226" t="s">
        <v>90</v>
      </c>
      <c r="O134" s="159" t="s">
        <v>82</v>
      </c>
      <c r="P134" s="159" t="s">
        <v>83</v>
      </c>
      <c r="Q134" s="167" t="s">
        <v>932</v>
      </c>
      <c r="R134" s="168">
        <v>3073942</v>
      </c>
      <c r="S134" s="154">
        <v>900211834</v>
      </c>
      <c r="T134" s="159" t="s">
        <v>933</v>
      </c>
      <c r="U134" s="159" t="s">
        <v>91</v>
      </c>
      <c r="V134" s="153">
        <v>41605</v>
      </c>
      <c r="W134" s="154">
        <v>1017134864</v>
      </c>
      <c r="X134" s="159" t="s">
        <v>1421</v>
      </c>
      <c r="Y134" s="159" t="s">
        <v>85</v>
      </c>
      <c r="Z134" s="159" t="s">
        <v>86</v>
      </c>
      <c r="AA134" s="159">
        <v>35</v>
      </c>
      <c r="AB134" s="159" t="s">
        <v>87</v>
      </c>
      <c r="AC134" s="168">
        <v>0</v>
      </c>
      <c r="AD134" s="159" t="s">
        <v>87</v>
      </c>
      <c r="AE134" s="153">
        <v>41605</v>
      </c>
      <c r="AF134" s="153">
        <v>41639</v>
      </c>
      <c r="AG134" s="159" t="s">
        <v>87</v>
      </c>
      <c r="AH134" s="160"/>
      <c r="AI134" s="160"/>
      <c r="AJ134" s="161"/>
      <c r="AK134" s="161"/>
      <c r="AL134" s="161"/>
      <c r="AM134" s="161"/>
      <c r="AN134" s="162"/>
      <c r="AO134" s="162"/>
      <c r="AP134" s="162"/>
      <c r="AQ134" s="168"/>
      <c r="AR134" s="162"/>
      <c r="AS134" s="162"/>
      <c r="AT134" s="162"/>
      <c r="AU134" s="163">
        <f t="shared" ref="AU134:AU197" si="16">AF134-AE134+1</f>
        <v>35</v>
      </c>
      <c r="AV134" s="164">
        <f t="shared" ref="AV134:AV197" si="17">+AA134-AU134</f>
        <v>0</v>
      </c>
      <c r="AW134" s="164">
        <f t="shared" ref="AW134:AW197" si="18">+AF134-AE134+1</f>
        <v>35</v>
      </c>
      <c r="AX134" s="164">
        <f t="shared" si="15"/>
        <v>1</v>
      </c>
      <c r="AY134" s="192">
        <f t="shared" ref="AY134:AY197" si="19">+R134+AC134</f>
        <v>3073942</v>
      </c>
    </row>
    <row r="135" spans="1:51" s="164" customFormat="1" ht="24" customHeight="1" x14ac:dyDescent="0.2">
      <c r="A135" s="218" t="s">
        <v>6</v>
      </c>
      <c r="B135" s="218" t="s">
        <v>213</v>
      </c>
      <c r="C135" s="218" t="s">
        <v>6</v>
      </c>
      <c r="D135" s="17">
        <v>890905211</v>
      </c>
      <c r="E135" s="201" t="s">
        <v>1775</v>
      </c>
      <c r="F135" s="17" t="s">
        <v>76</v>
      </c>
      <c r="G135" s="169">
        <v>4482324766452</v>
      </c>
      <c r="H135" s="18" t="s">
        <v>77</v>
      </c>
      <c r="I135" s="17" t="s">
        <v>78</v>
      </c>
      <c r="J135" s="17" t="s">
        <v>14</v>
      </c>
      <c r="K135" s="152" t="s">
        <v>445</v>
      </c>
      <c r="L135" s="159" t="s">
        <v>79</v>
      </c>
      <c r="M135" s="107" t="s">
        <v>80</v>
      </c>
      <c r="N135" s="226" t="s">
        <v>90</v>
      </c>
      <c r="O135" s="159" t="s">
        <v>82</v>
      </c>
      <c r="P135" s="159" t="s">
        <v>83</v>
      </c>
      <c r="Q135" s="167" t="s">
        <v>934</v>
      </c>
      <c r="R135" s="168">
        <v>13000000</v>
      </c>
      <c r="S135" s="154">
        <v>800062305</v>
      </c>
      <c r="T135" s="159" t="s">
        <v>935</v>
      </c>
      <c r="U135" s="159" t="s">
        <v>91</v>
      </c>
      <c r="V135" s="153">
        <v>41607</v>
      </c>
      <c r="W135" s="154">
        <v>1017134864</v>
      </c>
      <c r="X135" s="159" t="s">
        <v>1421</v>
      </c>
      <c r="Y135" s="159" t="s">
        <v>85</v>
      </c>
      <c r="Z135" s="159" t="s">
        <v>86</v>
      </c>
      <c r="AA135" s="159">
        <v>33</v>
      </c>
      <c r="AB135" s="159" t="s">
        <v>87</v>
      </c>
      <c r="AC135" s="168">
        <v>0</v>
      </c>
      <c r="AD135" s="159" t="s">
        <v>87</v>
      </c>
      <c r="AE135" s="153">
        <v>41607</v>
      </c>
      <c r="AF135" s="153">
        <v>41639</v>
      </c>
      <c r="AG135" s="159" t="s">
        <v>87</v>
      </c>
      <c r="AH135" s="160"/>
      <c r="AI135" s="160"/>
      <c r="AJ135" s="161"/>
      <c r="AK135" s="161"/>
      <c r="AL135" s="161"/>
      <c r="AM135" s="161"/>
      <c r="AN135" s="162"/>
      <c r="AO135" s="162"/>
      <c r="AP135" s="162"/>
      <c r="AQ135" s="168"/>
      <c r="AR135" s="162"/>
      <c r="AS135" s="162"/>
      <c r="AT135" s="162"/>
      <c r="AU135" s="163">
        <f t="shared" si="16"/>
        <v>33</v>
      </c>
      <c r="AV135" s="164">
        <f t="shared" si="17"/>
        <v>0</v>
      </c>
      <c r="AW135" s="164">
        <f t="shared" si="18"/>
        <v>33</v>
      </c>
      <c r="AX135" s="164">
        <f t="shared" si="15"/>
        <v>1</v>
      </c>
      <c r="AY135" s="192">
        <f t="shared" si="19"/>
        <v>13000000</v>
      </c>
    </row>
    <row r="136" spans="1:51" s="164" customFormat="1" ht="24" customHeight="1" x14ac:dyDescent="0.2">
      <c r="A136" s="218" t="s">
        <v>6</v>
      </c>
      <c r="B136" s="218" t="s">
        <v>212</v>
      </c>
      <c r="C136" s="218" t="s">
        <v>6</v>
      </c>
      <c r="D136" s="17">
        <v>890905211</v>
      </c>
      <c r="E136" s="201" t="s">
        <v>1775</v>
      </c>
      <c r="F136" s="17"/>
      <c r="G136" s="169">
        <v>4482324766452</v>
      </c>
      <c r="H136" s="18" t="s">
        <v>77</v>
      </c>
      <c r="I136" s="17" t="s">
        <v>78</v>
      </c>
      <c r="J136" s="17" t="s">
        <v>14</v>
      </c>
      <c r="K136" s="152" t="s">
        <v>446</v>
      </c>
      <c r="L136" s="159"/>
      <c r="M136" s="107" t="s">
        <v>80</v>
      </c>
      <c r="N136" s="226" t="s">
        <v>90</v>
      </c>
      <c r="O136" s="159" t="s">
        <v>82</v>
      </c>
      <c r="P136" s="159" t="s">
        <v>83</v>
      </c>
      <c r="Q136" s="167" t="s">
        <v>936</v>
      </c>
      <c r="R136" s="168">
        <v>3000000</v>
      </c>
      <c r="S136" s="154">
        <v>1035226656</v>
      </c>
      <c r="T136" s="159" t="s">
        <v>937</v>
      </c>
      <c r="U136" s="159" t="s">
        <v>84</v>
      </c>
      <c r="V136" s="153">
        <v>41593</v>
      </c>
      <c r="W136" s="154">
        <v>15515518</v>
      </c>
      <c r="X136" s="159" t="s">
        <v>1561</v>
      </c>
      <c r="Y136" s="159" t="s">
        <v>85</v>
      </c>
      <c r="Z136" s="159" t="s">
        <v>86</v>
      </c>
      <c r="AA136" s="159">
        <v>22</v>
      </c>
      <c r="AB136" s="159" t="s">
        <v>87</v>
      </c>
      <c r="AC136" s="168">
        <v>0</v>
      </c>
      <c r="AD136" s="159" t="s">
        <v>87</v>
      </c>
      <c r="AE136" s="153">
        <v>41593</v>
      </c>
      <c r="AF136" s="153">
        <v>41614</v>
      </c>
      <c r="AG136" s="159" t="s">
        <v>87</v>
      </c>
      <c r="AH136" s="160"/>
      <c r="AI136" s="160"/>
      <c r="AJ136" s="161"/>
      <c r="AK136" s="161"/>
      <c r="AL136" s="161"/>
      <c r="AM136" s="161"/>
      <c r="AN136" s="162"/>
      <c r="AO136" s="162"/>
      <c r="AP136" s="162"/>
      <c r="AQ136" s="168"/>
      <c r="AR136" s="162"/>
      <c r="AS136" s="162"/>
      <c r="AT136" s="162"/>
      <c r="AU136" s="163">
        <f t="shared" si="16"/>
        <v>22</v>
      </c>
      <c r="AV136" s="164">
        <f t="shared" si="17"/>
        <v>0</v>
      </c>
      <c r="AW136" s="164">
        <f t="shared" si="18"/>
        <v>22</v>
      </c>
      <c r="AX136" s="164">
        <f t="shared" si="15"/>
        <v>1</v>
      </c>
      <c r="AY136" s="192">
        <f t="shared" si="19"/>
        <v>3000000</v>
      </c>
    </row>
    <row r="137" spans="1:51" s="164" customFormat="1" ht="24" customHeight="1" x14ac:dyDescent="0.2">
      <c r="A137" s="218" t="s">
        <v>6</v>
      </c>
      <c r="B137" s="218" t="s">
        <v>212</v>
      </c>
      <c r="C137" s="218" t="s">
        <v>6</v>
      </c>
      <c r="D137" s="17">
        <v>890905211</v>
      </c>
      <c r="E137" s="201" t="s">
        <v>1775</v>
      </c>
      <c r="F137" s="17"/>
      <c r="G137" s="169">
        <v>4482324766452</v>
      </c>
      <c r="H137" s="18" t="s">
        <v>77</v>
      </c>
      <c r="I137" s="17" t="s">
        <v>78</v>
      </c>
      <c r="J137" s="17" t="s">
        <v>14</v>
      </c>
      <c r="K137" s="152" t="s">
        <v>447</v>
      </c>
      <c r="L137" s="159"/>
      <c r="M137" s="107" t="s">
        <v>80</v>
      </c>
      <c r="N137" s="226" t="s">
        <v>90</v>
      </c>
      <c r="O137" s="159" t="s">
        <v>82</v>
      </c>
      <c r="P137" s="159" t="s">
        <v>83</v>
      </c>
      <c r="Q137" s="167" t="s">
        <v>938</v>
      </c>
      <c r="R137" s="168">
        <v>3000000</v>
      </c>
      <c r="S137" s="154">
        <v>1017207811</v>
      </c>
      <c r="T137" s="159" t="s">
        <v>939</v>
      </c>
      <c r="U137" s="159" t="s">
        <v>84</v>
      </c>
      <c r="V137" s="153">
        <v>41593</v>
      </c>
      <c r="W137" s="154">
        <v>15515518</v>
      </c>
      <c r="X137" s="159" t="s">
        <v>1561</v>
      </c>
      <c r="Y137" s="159" t="s">
        <v>85</v>
      </c>
      <c r="Z137" s="159" t="s">
        <v>86</v>
      </c>
      <c r="AA137" s="159">
        <v>22</v>
      </c>
      <c r="AB137" s="159" t="s">
        <v>87</v>
      </c>
      <c r="AC137" s="168">
        <v>0</v>
      </c>
      <c r="AD137" s="159" t="s">
        <v>87</v>
      </c>
      <c r="AE137" s="153">
        <v>41593</v>
      </c>
      <c r="AF137" s="153">
        <v>41614</v>
      </c>
      <c r="AG137" s="159" t="s">
        <v>87</v>
      </c>
      <c r="AH137" s="160"/>
      <c r="AI137" s="160"/>
      <c r="AJ137" s="161"/>
      <c r="AK137" s="161"/>
      <c r="AL137" s="161"/>
      <c r="AM137" s="161"/>
      <c r="AN137" s="162"/>
      <c r="AO137" s="162"/>
      <c r="AP137" s="162"/>
      <c r="AQ137" s="168"/>
      <c r="AR137" s="162"/>
      <c r="AS137" s="162"/>
      <c r="AT137" s="162"/>
      <c r="AU137" s="163">
        <f t="shared" si="16"/>
        <v>22</v>
      </c>
      <c r="AV137" s="164">
        <f t="shared" si="17"/>
        <v>0</v>
      </c>
      <c r="AW137" s="164">
        <f t="shared" si="18"/>
        <v>22</v>
      </c>
      <c r="AX137" s="164">
        <f t="shared" si="15"/>
        <v>1</v>
      </c>
      <c r="AY137" s="192">
        <f t="shared" si="19"/>
        <v>3000000</v>
      </c>
    </row>
    <row r="138" spans="1:51" s="164" customFormat="1" ht="24" customHeight="1" x14ac:dyDescent="0.2">
      <c r="A138" s="218" t="s">
        <v>6</v>
      </c>
      <c r="B138" s="218" t="s">
        <v>212</v>
      </c>
      <c r="C138" s="218" t="s">
        <v>6</v>
      </c>
      <c r="D138" s="17">
        <v>890905211</v>
      </c>
      <c r="E138" s="201" t="s">
        <v>1775</v>
      </c>
      <c r="F138" s="17"/>
      <c r="G138" s="169">
        <v>4482324766452</v>
      </c>
      <c r="H138" s="18" t="s">
        <v>77</v>
      </c>
      <c r="I138" s="17" t="s">
        <v>78</v>
      </c>
      <c r="J138" s="17" t="s">
        <v>14</v>
      </c>
      <c r="K138" s="152" t="s">
        <v>448</v>
      </c>
      <c r="L138" s="159"/>
      <c r="M138" s="107" t="s">
        <v>80</v>
      </c>
      <c r="N138" s="226" t="s">
        <v>90</v>
      </c>
      <c r="O138" s="159" t="s">
        <v>82</v>
      </c>
      <c r="P138" s="159" t="s">
        <v>83</v>
      </c>
      <c r="Q138" s="167" t="s">
        <v>940</v>
      </c>
      <c r="R138" s="168">
        <v>1500000</v>
      </c>
      <c r="S138" s="154">
        <v>1152184186</v>
      </c>
      <c r="T138" s="159" t="s">
        <v>941</v>
      </c>
      <c r="U138" s="159" t="s">
        <v>84</v>
      </c>
      <c r="V138" s="153">
        <v>41593</v>
      </c>
      <c r="W138" s="154">
        <v>15515518</v>
      </c>
      <c r="X138" s="159" t="s">
        <v>1561</v>
      </c>
      <c r="Y138" s="159" t="s">
        <v>85</v>
      </c>
      <c r="Z138" s="159" t="s">
        <v>86</v>
      </c>
      <c r="AA138" s="159">
        <v>22</v>
      </c>
      <c r="AB138" s="159" t="s">
        <v>87</v>
      </c>
      <c r="AC138" s="168">
        <v>0</v>
      </c>
      <c r="AD138" s="159" t="s">
        <v>87</v>
      </c>
      <c r="AE138" s="153">
        <v>41593</v>
      </c>
      <c r="AF138" s="153">
        <v>41614</v>
      </c>
      <c r="AG138" s="159" t="s">
        <v>87</v>
      </c>
      <c r="AH138" s="160"/>
      <c r="AI138" s="160"/>
      <c r="AJ138" s="161"/>
      <c r="AK138" s="161"/>
      <c r="AL138" s="161"/>
      <c r="AM138" s="161"/>
      <c r="AN138" s="162"/>
      <c r="AO138" s="162"/>
      <c r="AP138" s="162"/>
      <c r="AQ138" s="168"/>
      <c r="AR138" s="162"/>
      <c r="AS138" s="162"/>
      <c r="AT138" s="162"/>
      <c r="AU138" s="163">
        <f t="shared" si="16"/>
        <v>22</v>
      </c>
      <c r="AV138" s="164">
        <f t="shared" si="17"/>
        <v>0</v>
      </c>
      <c r="AW138" s="164">
        <f t="shared" si="18"/>
        <v>22</v>
      </c>
      <c r="AX138" s="164">
        <f t="shared" si="15"/>
        <v>1</v>
      </c>
      <c r="AY138" s="192">
        <f t="shared" si="19"/>
        <v>1500000</v>
      </c>
    </row>
    <row r="139" spans="1:51" s="164" customFormat="1" ht="24" customHeight="1" x14ac:dyDescent="0.2">
      <c r="A139" s="218" t="s">
        <v>6</v>
      </c>
      <c r="B139" s="218" t="s">
        <v>212</v>
      </c>
      <c r="C139" s="218" t="s">
        <v>6</v>
      </c>
      <c r="D139" s="17">
        <v>890905211</v>
      </c>
      <c r="E139" s="201" t="s">
        <v>1775</v>
      </c>
      <c r="F139" s="17"/>
      <c r="G139" s="169">
        <v>4482324766452</v>
      </c>
      <c r="H139" s="18" t="s">
        <v>77</v>
      </c>
      <c r="I139" s="17" t="s">
        <v>78</v>
      </c>
      <c r="J139" s="17" t="s">
        <v>14</v>
      </c>
      <c r="K139" s="152" t="s">
        <v>449</v>
      </c>
      <c r="L139" s="159"/>
      <c r="M139" s="107" t="s">
        <v>80</v>
      </c>
      <c r="N139" s="226" t="s">
        <v>90</v>
      </c>
      <c r="O139" s="159" t="s">
        <v>82</v>
      </c>
      <c r="P139" s="159" t="s">
        <v>83</v>
      </c>
      <c r="Q139" s="167" t="s">
        <v>942</v>
      </c>
      <c r="R139" s="168">
        <v>3000000</v>
      </c>
      <c r="S139" s="154">
        <v>71772555</v>
      </c>
      <c r="T139" s="159" t="s">
        <v>943</v>
      </c>
      <c r="U139" s="159" t="s">
        <v>84</v>
      </c>
      <c r="V139" s="153">
        <v>41593</v>
      </c>
      <c r="W139" s="154">
        <v>15515518</v>
      </c>
      <c r="X139" s="159" t="s">
        <v>1561</v>
      </c>
      <c r="Y139" s="159" t="s">
        <v>85</v>
      </c>
      <c r="Z139" s="159" t="s">
        <v>86</v>
      </c>
      <c r="AA139" s="159">
        <v>22</v>
      </c>
      <c r="AB139" s="159" t="s">
        <v>87</v>
      </c>
      <c r="AC139" s="168">
        <v>0</v>
      </c>
      <c r="AD139" s="159" t="s">
        <v>87</v>
      </c>
      <c r="AE139" s="153">
        <v>41593</v>
      </c>
      <c r="AF139" s="153">
        <v>41614</v>
      </c>
      <c r="AG139" s="159" t="s">
        <v>87</v>
      </c>
      <c r="AH139" s="160"/>
      <c r="AI139" s="160"/>
      <c r="AJ139" s="161"/>
      <c r="AK139" s="161"/>
      <c r="AL139" s="161"/>
      <c r="AM139" s="161"/>
      <c r="AN139" s="162"/>
      <c r="AO139" s="162"/>
      <c r="AP139" s="162"/>
      <c r="AQ139" s="168"/>
      <c r="AR139" s="162"/>
      <c r="AS139" s="162"/>
      <c r="AT139" s="162"/>
      <c r="AU139" s="163">
        <f t="shared" si="16"/>
        <v>22</v>
      </c>
      <c r="AV139" s="164">
        <f t="shared" si="17"/>
        <v>0</v>
      </c>
      <c r="AW139" s="164">
        <f t="shared" si="18"/>
        <v>22</v>
      </c>
      <c r="AX139" s="164">
        <f t="shared" si="15"/>
        <v>1</v>
      </c>
      <c r="AY139" s="192">
        <f t="shared" si="19"/>
        <v>3000000</v>
      </c>
    </row>
    <row r="140" spans="1:51" s="164" customFormat="1" ht="24" customHeight="1" x14ac:dyDescent="0.2">
      <c r="A140" s="218" t="s">
        <v>6</v>
      </c>
      <c r="B140" s="218" t="s">
        <v>212</v>
      </c>
      <c r="C140" s="218" t="s">
        <v>6</v>
      </c>
      <c r="D140" s="17">
        <v>890905211</v>
      </c>
      <c r="E140" s="201" t="s">
        <v>1775</v>
      </c>
      <c r="F140" s="17"/>
      <c r="G140" s="169">
        <v>4482324766452</v>
      </c>
      <c r="H140" s="18" t="s">
        <v>77</v>
      </c>
      <c r="I140" s="17" t="s">
        <v>78</v>
      </c>
      <c r="J140" s="17" t="s">
        <v>14</v>
      </c>
      <c r="K140" s="152" t="s">
        <v>450</v>
      </c>
      <c r="L140" s="159"/>
      <c r="M140" s="107" t="s">
        <v>80</v>
      </c>
      <c r="N140" s="226" t="s">
        <v>90</v>
      </c>
      <c r="O140" s="159" t="s">
        <v>82</v>
      </c>
      <c r="P140" s="159" t="s">
        <v>83</v>
      </c>
      <c r="Q140" s="167" t="s">
        <v>944</v>
      </c>
      <c r="R140" s="168">
        <v>3000000</v>
      </c>
      <c r="S140" s="154">
        <v>71368282</v>
      </c>
      <c r="T140" s="159" t="s">
        <v>945</v>
      </c>
      <c r="U140" s="159" t="s">
        <v>84</v>
      </c>
      <c r="V140" s="153">
        <v>41593</v>
      </c>
      <c r="W140" s="154">
        <v>15515518</v>
      </c>
      <c r="X140" s="159" t="s">
        <v>1561</v>
      </c>
      <c r="Y140" s="159" t="s">
        <v>85</v>
      </c>
      <c r="Z140" s="159" t="s">
        <v>86</v>
      </c>
      <c r="AA140" s="159">
        <v>22</v>
      </c>
      <c r="AB140" s="159" t="s">
        <v>87</v>
      </c>
      <c r="AC140" s="168">
        <v>0</v>
      </c>
      <c r="AD140" s="159" t="s">
        <v>87</v>
      </c>
      <c r="AE140" s="153">
        <v>41593</v>
      </c>
      <c r="AF140" s="153">
        <v>41614</v>
      </c>
      <c r="AG140" s="159" t="s">
        <v>87</v>
      </c>
      <c r="AH140" s="160"/>
      <c r="AI140" s="160"/>
      <c r="AJ140" s="161"/>
      <c r="AK140" s="161"/>
      <c r="AL140" s="161"/>
      <c r="AM140" s="161"/>
      <c r="AN140" s="162"/>
      <c r="AO140" s="162"/>
      <c r="AP140" s="162"/>
      <c r="AQ140" s="168"/>
      <c r="AR140" s="162"/>
      <c r="AS140" s="162"/>
      <c r="AT140" s="162"/>
      <c r="AU140" s="163">
        <f t="shared" si="16"/>
        <v>22</v>
      </c>
      <c r="AV140" s="164">
        <f t="shared" si="17"/>
        <v>0</v>
      </c>
      <c r="AW140" s="164">
        <f t="shared" si="18"/>
        <v>22</v>
      </c>
      <c r="AX140" s="164">
        <f t="shared" si="15"/>
        <v>1</v>
      </c>
      <c r="AY140" s="192">
        <f t="shared" si="19"/>
        <v>3000000</v>
      </c>
    </row>
    <row r="141" spans="1:51" s="164" customFormat="1" ht="24" customHeight="1" x14ac:dyDescent="0.2">
      <c r="A141" s="218" t="s">
        <v>6</v>
      </c>
      <c r="B141" s="218" t="s">
        <v>212</v>
      </c>
      <c r="C141" s="218" t="s">
        <v>6</v>
      </c>
      <c r="D141" s="17">
        <v>890905211</v>
      </c>
      <c r="E141" s="201" t="s">
        <v>1775</v>
      </c>
      <c r="F141" s="17"/>
      <c r="G141" s="169">
        <v>4482324766452</v>
      </c>
      <c r="H141" s="18" t="s">
        <v>77</v>
      </c>
      <c r="I141" s="17" t="s">
        <v>78</v>
      </c>
      <c r="J141" s="17" t="s">
        <v>14</v>
      </c>
      <c r="K141" s="152" t="s">
        <v>451</v>
      </c>
      <c r="L141" s="159"/>
      <c r="M141" s="107" t="s">
        <v>80</v>
      </c>
      <c r="N141" s="226" t="s">
        <v>90</v>
      </c>
      <c r="O141" s="159" t="s">
        <v>82</v>
      </c>
      <c r="P141" s="159" t="s">
        <v>83</v>
      </c>
      <c r="Q141" s="167" t="s">
        <v>946</v>
      </c>
      <c r="R141" s="168">
        <v>3000000</v>
      </c>
      <c r="S141" s="154">
        <v>1128454615</v>
      </c>
      <c r="T141" s="159" t="s">
        <v>947</v>
      </c>
      <c r="U141" s="159" t="s">
        <v>84</v>
      </c>
      <c r="V141" s="153">
        <v>41593</v>
      </c>
      <c r="W141" s="154">
        <v>15515518</v>
      </c>
      <c r="X141" s="159" t="s">
        <v>1561</v>
      </c>
      <c r="Y141" s="159" t="s">
        <v>85</v>
      </c>
      <c r="Z141" s="159" t="s">
        <v>86</v>
      </c>
      <c r="AA141" s="159">
        <v>22</v>
      </c>
      <c r="AB141" s="159" t="s">
        <v>87</v>
      </c>
      <c r="AC141" s="168">
        <v>0</v>
      </c>
      <c r="AD141" s="159" t="s">
        <v>87</v>
      </c>
      <c r="AE141" s="153">
        <v>41593</v>
      </c>
      <c r="AF141" s="153">
        <v>41614</v>
      </c>
      <c r="AG141" s="159" t="s">
        <v>87</v>
      </c>
      <c r="AH141" s="160"/>
      <c r="AI141" s="160"/>
      <c r="AJ141" s="161"/>
      <c r="AK141" s="161"/>
      <c r="AL141" s="161"/>
      <c r="AM141" s="161"/>
      <c r="AN141" s="162"/>
      <c r="AO141" s="162"/>
      <c r="AP141" s="162"/>
      <c r="AQ141" s="168"/>
      <c r="AR141" s="162"/>
      <c r="AS141" s="162"/>
      <c r="AT141" s="162"/>
      <c r="AU141" s="163">
        <f t="shared" si="16"/>
        <v>22</v>
      </c>
      <c r="AV141" s="164">
        <f t="shared" si="17"/>
        <v>0</v>
      </c>
      <c r="AW141" s="164">
        <f t="shared" si="18"/>
        <v>22</v>
      </c>
      <c r="AX141" s="164">
        <f t="shared" si="15"/>
        <v>1</v>
      </c>
      <c r="AY141" s="192">
        <f t="shared" si="19"/>
        <v>3000000</v>
      </c>
    </row>
    <row r="142" spans="1:51" s="164" customFormat="1" ht="24" customHeight="1" x14ac:dyDescent="0.2">
      <c r="A142" s="218" t="s">
        <v>6</v>
      </c>
      <c r="B142" s="218" t="s">
        <v>212</v>
      </c>
      <c r="C142" s="218" t="s">
        <v>6</v>
      </c>
      <c r="D142" s="17">
        <v>890905211</v>
      </c>
      <c r="E142" s="201" t="s">
        <v>1775</v>
      </c>
      <c r="F142" s="17"/>
      <c r="G142" s="169">
        <v>4482324766452</v>
      </c>
      <c r="H142" s="18" t="s">
        <v>77</v>
      </c>
      <c r="I142" s="17" t="s">
        <v>78</v>
      </c>
      <c r="J142" s="17" t="s">
        <v>14</v>
      </c>
      <c r="K142" s="152" t="s">
        <v>452</v>
      </c>
      <c r="L142" s="159"/>
      <c r="M142" s="107" t="s">
        <v>80</v>
      </c>
      <c r="N142" s="226" t="s">
        <v>90</v>
      </c>
      <c r="O142" s="159" t="s">
        <v>82</v>
      </c>
      <c r="P142" s="159" t="s">
        <v>83</v>
      </c>
      <c r="Q142" s="167" t="s">
        <v>948</v>
      </c>
      <c r="R142" s="168">
        <v>1500000</v>
      </c>
      <c r="S142" s="154">
        <v>1017171196</v>
      </c>
      <c r="T142" s="159" t="s">
        <v>949</v>
      </c>
      <c r="U142" s="159" t="s">
        <v>84</v>
      </c>
      <c r="V142" s="153">
        <v>41593</v>
      </c>
      <c r="W142" s="154">
        <v>15515518</v>
      </c>
      <c r="X142" s="159" t="s">
        <v>1561</v>
      </c>
      <c r="Y142" s="159" t="s">
        <v>85</v>
      </c>
      <c r="Z142" s="159" t="s">
        <v>86</v>
      </c>
      <c r="AA142" s="159">
        <v>22</v>
      </c>
      <c r="AB142" s="159" t="s">
        <v>87</v>
      </c>
      <c r="AC142" s="168">
        <v>0</v>
      </c>
      <c r="AD142" s="159" t="s">
        <v>87</v>
      </c>
      <c r="AE142" s="153">
        <v>41593</v>
      </c>
      <c r="AF142" s="153">
        <v>41614</v>
      </c>
      <c r="AG142" s="159" t="s">
        <v>87</v>
      </c>
      <c r="AH142" s="160"/>
      <c r="AI142" s="160"/>
      <c r="AJ142" s="161"/>
      <c r="AK142" s="161"/>
      <c r="AL142" s="161"/>
      <c r="AM142" s="161"/>
      <c r="AN142" s="162"/>
      <c r="AO142" s="162"/>
      <c r="AP142" s="162"/>
      <c r="AQ142" s="168"/>
      <c r="AR142" s="162"/>
      <c r="AS142" s="162"/>
      <c r="AT142" s="162"/>
      <c r="AU142" s="163">
        <f t="shared" si="16"/>
        <v>22</v>
      </c>
      <c r="AV142" s="164">
        <f t="shared" si="17"/>
        <v>0</v>
      </c>
      <c r="AW142" s="164">
        <f t="shared" si="18"/>
        <v>22</v>
      </c>
      <c r="AX142" s="164">
        <f t="shared" si="15"/>
        <v>1</v>
      </c>
      <c r="AY142" s="192">
        <f t="shared" si="19"/>
        <v>1500000</v>
      </c>
    </row>
    <row r="143" spans="1:51" s="164" customFormat="1" ht="24" customHeight="1" x14ac:dyDescent="0.2">
      <c r="A143" s="218" t="s">
        <v>198</v>
      </c>
      <c r="B143" s="218" t="s">
        <v>312</v>
      </c>
      <c r="C143" s="218" t="s">
        <v>198</v>
      </c>
      <c r="D143" s="17">
        <v>890905211</v>
      </c>
      <c r="E143" s="201" t="s">
        <v>1775</v>
      </c>
      <c r="F143" s="17" t="s">
        <v>76</v>
      </c>
      <c r="G143" s="169">
        <v>4482324766452</v>
      </c>
      <c r="H143" s="18" t="s">
        <v>77</v>
      </c>
      <c r="I143" s="17" t="s">
        <v>78</v>
      </c>
      <c r="J143" s="17" t="s">
        <v>14</v>
      </c>
      <c r="K143" s="152" t="s">
        <v>453</v>
      </c>
      <c r="L143" s="159" t="s">
        <v>89</v>
      </c>
      <c r="M143" s="107" t="s">
        <v>80</v>
      </c>
      <c r="N143" s="226" t="s">
        <v>95</v>
      </c>
      <c r="O143" s="159" t="s">
        <v>82</v>
      </c>
      <c r="P143" s="159" t="s">
        <v>83</v>
      </c>
      <c r="Q143" s="167" t="s">
        <v>950</v>
      </c>
      <c r="R143" s="168">
        <v>31361760</v>
      </c>
      <c r="S143" s="154">
        <v>811046559</v>
      </c>
      <c r="T143" s="159" t="s">
        <v>951</v>
      </c>
      <c r="U143" s="159" t="s">
        <v>91</v>
      </c>
      <c r="V143" s="153">
        <v>41591</v>
      </c>
      <c r="W143" s="154">
        <v>70160362</v>
      </c>
      <c r="X143" s="159" t="s">
        <v>1621</v>
      </c>
      <c r="Y143" s="159" t="s">
        <v>85</v>
      </c>
      <c r="Z143" s="159" t="s">
        <v>86</v>
      </c>
      <c r="AA143" s="159">
        <v>32</v>
      </c>
      <c r="AB143" s="159" t="s">
        <v>87</v>
      </c>
      <c r="AC143" s="168">
        <v>0</v>
      </c>
      <c r="AD143" s="159" t="s">
        <v>87</v>
      </c>
      <c r="AE143" s="153">
        <v>41593</v>
      </c>
      <c r="AF143" s="153">
        <v>41624</v>
      </c>
      <c r="AG143" s="159" t="s">
        <v>88</v>
      </c>
      <c r="AH143" s="160"/>
      <c r="AI143" s="160"/>
      <c r="AJ143" s="160"/>
      <c r="AK143" s="160"/>
      <c r="AL143" s="160"/>
      <c r="AM143" s="160"/>
      <c r="AN143" s="162"/>
      <c r="AO143" s="162"/>
      <c r="AP143" s="162"/>
      <c r="AQ143" s="168"/>
      <c r="AR143" s="162"/>
      <c r="AS143" s="162"/>
      <c r="AT143" s="162"/>
      <c r="AU143" s="163">
        <f t="shared" si="16"/>
        <v>32</v>
      </c>
      <c r="AV143" s="164">
        <f t="shared" si="17"/>
        <v>0</v>
      </c>
      <c r="AW143" s="164">
        <f t="shared" si="18"/>
        <v>32</v>
      </c>
      <c r="AX143" s="164">
        <f t="shared" si="15"/>
        <v>3</v>
      </c>
      <c r="AY143" s="192">
        <f t="shared" si="19"/>
        <v>31361760</v>
      </c>
    </row>
    <row r="144" spans="1:51" s="164" customFormat="1" ht="24" customHeight="1" x14ac:dyDescent="0.2">
      <c r="A144" s="218" t="s">
        <v>6</v>
      </c>
      <c r="B144" s="218" t="s">
        <v>212</v>
      </c>
      <c r="C144" s="218" t="s">
        <v>6</v>
      </c>
      <c r="D144" s="17">
        <v>890905211</v>
      </c>
      <c r="E144" s="201" t="s">
        <v>1775</v>
      </c>
      <c r="F144" s="17"/>
      <c r="G144" s="169">
        <v>4482324766452</v>
      </c>
      <c r="H144" s="18" t="s">
        <v>77</v>
      </c>
      <c r="I144" s="17" t="s">
        <v>78</v>
      </c>
      <c r="J144" s="17" t="s">
        <v>14</v>
      </c>
      <c r="K144" s="152" t="s">
        <v>454</v>
      </c>
      <c r="L144" s="159"/>
      <c r="M144" s="107" t="s">
        <v>80</v>
      </c>
      <c r="N144" s="226" t="s">
        <v>90</v>
      </c>
      <c r="O144" s="159" t="s">
        <v>82</v>
      </c>
      <c r="P144" s="159" t="s">
        <v>83</v>
      </c>
      <c r="Q144" s="167" t="s">
        <v>952</v>
      </c>
      <c r="R144" s="168">
        <v>3000000</v>
      </c>
      <c r="S144" s="154">
        <v>34824975</v>
      </c>
      <c r="T144" s="159" t="s">
        <v>953</v>
      </c>
      <c r="U144" s="159" t="s">
        <v>84</v>
      </c>
      <c r="V144" s="153">
        <v>41593</v>
      </c>
      <c r="W144" s="154">
        <v>15515518</v>
      </c>
      <c r="X144" s="159" t="s">
        <v>1561</v>
      </c>
      <c r="Y144" s="159" t="s">
        <v>85</v>
      </c>
      <c r="Z144" s="159" t="s">
        <v>86</v>
      </c>
      <c r="AA144" s="159">
        <v>22</v>
      </c>
      <c r="AB144" s="159" t="s">
        <v>87</v>
      </c>
      <c r="AC144" s="168">
        <v>0</v>
      </c>
      <c r="AD144" s="159" t="s">
        <v>87</v>
      </c>
      <c r="AE144" s="153">
        <v>41593</v>
      </c>
      <c r="AF144" s="153">
        <v>41614</v>
      </c>
      <c r="AG144" s="159" t="s">
        <v>87</v>
      </c>
      <c r="AH144" s="160"/>
      <c r="AI144" s="160"/>
      <c r="AJ144" s="161"/>
      <c r="AK144" s="161"/>
      <c r="AL144" s="161"/>
      <c r="AM144" s="161"/>
      <c r="AN144" s="162"/>
      <c r="AO144" s="162"/>
      <c r="AP144" s="162"/>
      <c r="AQ144" s="168"/>
      <c r="AR144" s="162"/>
      <c r="AS144" s="162"/>
      <c r="AT144" s="162"/>
      <c r="AU144" s="163">
        <f t="shared" si="16"/>
        <v>22</v>
      </c>
      <c r="AV144" s="164">
        <f t="shared" si="17"/>
        <v>0</v>
      </c>
      <c r="AW144" s="164">
        <f t="shared" si="18"/>
        <v>22</v>
      </c>
      <c r="AX144" s="164">
        <f t="shared" si="15"/>
        <v>1</v>
      </c>
      <c r="AY144" s="192">
        <f t="shared" si="19"/>
        <v>3000000</v>
      </c>
    </row>
    <row r="145" spans="1:51" s="164" customFormat="1" ht="24" customHeight="1" x14ac:dyDescent="0.2">
      <c r="A145" s="218" t="s">
        <v>6</v>
      </c>
      <c r="B145" s="218" t="s">
        <v>212</v>
      </c>
      <c r="C145" s="218" t="s">
        <v>6</v>
      </c>
      <c r="D145" s="17">
        <v>890905211</v>
      </c>
      <c r="E145" s="201" t="s">
        <v>1775</v>
      </c>
      <c r="F145" s="17"/>
      <c r="G145" s="169">
        <v>4482324766452</v>
      </c>
      <c r="H145" s="18" t="s">
        <v>77</v>
      </c>
      <c r="I145" s="17" t="s">
        <v>78</v>
      </c>
      <c r="J145" s="17" t="s">
        <v>14</v>
      </c>
      <c r="K145" s="152" t="s">
        <v>455</v>
      </c>
      <c r="L145" s="159"/>
      <c r="M145" s="107" t="s">
        <v>80</v>
      </c>
      <c r="N145" s="226" t="s">
        <v>90</v>
      </c>
      <c r="O145" s="159" t="s">
        <v>82</v>
      </c>
      <c r="P145" s="159" t="s">
        <v>83</v>
      </c>
      <c r="Q145" s="167" t="s">
        <v>954</v>
      </c>
      <c r="R145" s="168">
        <v>3000000</v>
      </c>
      <c r="S145" s="154">
        <v>71785296</v>
      </c>
      <c r="T145" s="159" t="s">
        <v>955</v>
      </c>
      <c r="U145" s="159" t="s">
        <v>84</v>
      </c>
      <c r="V145" s="153">
        <v>41593</v>
      </c>
      <c r="W145" s="154">
        <v>15515518</v>
      </c>
      <c r="X145" s="159" t="s">
        <v>1561</v>
      </c>
      <c r="Y145" s="159" t="s">
        <v>85</v>
      </c>
      <c r="Z145" s="159" t="s">
        <v>86</v>
      </c>
      <c r="AA145" s="159">
        <v>22</v>
      </c>
      <c r="AB145" s="159" t="s">
        <v>87</v>
      </c>
      <c r="AC145" s="168">
        <v>0</v>
      </c>
      <c r="AD145" s="159" t="s">
        <v>87</v>
      </c>
      <c r="AE145" s="153">
        <v>41593</v>
      </c>
      <c r="AF145" s="153">
        <v>41614</v>
      </c>
      <c r="AG145" s="159" t="s">
        <v>87</v>
      </c>
      <c r="AH145" s="160"/>
      <c r="AI145" s="160"/>
      <c r="AJ145" s="161"/>
      <c r="AK145" s="161"/>
      <c r="AL145" s="161"/>
      <c r="AM145" s="161"/>
      <c r="AN145" s="162"/>
      <c r="AO145" s="162"/>
      <c r="AP145" s="162"/>
      <c r="AQ145" s="168"/>
      <c r="AR145" s="162"/>
      <c r="AS145" s="162"/>
      <c r="AT145" s="162"/>
      <c r="AU145" s="163">
        <f t="shared" si="16"/>
        <v>22</v>
      </c>
      <c r="AV145" s="164">
        <f t="shared" si="17"/>
        <v>0</v>
      </c>
      <c r="AW145" s="164">
        <f t="shared" si="18"/>
        <v>22</v>
      </c>
      <c r="AX145" s="164">
        <f t="shared" si="15"/>
        <v>1</v>
      </c>
      <c r="AY145" s="192">
        <f t="shared" si="19"/>
        <v>3000000</v>
      </c>
    </row>
    <row r="146" spans="1:51" s="164" customFormat="1" ht="24" customHeight="1" x14ac:dyDescent="0.2">
      <c r="A146" s="218" t="s">
        <v>204</v>
      </c>
      <c r="B146" s="218" t="s">
        <v>245</v>
      </c>
      <c r="C146" s="218" t="s">
        <v>204</v>
      </c>
      <c r="D146" s="17">
        <v>890905211</v>
      </c>
      <c r="E146" s="201" t="s">
        <v>1775</v>
      </c>
      <c r="F146" s="17" t="s">
        <v>76</v>
      </c>
      <c r="G146" s="169">
        <v>4482324766452</v>
      </c>
      <c r="H146" s="18" t="s">
        <v>77</v>
      </c>
      <c r="I146" s="17" t="s">
        <v>78</v>
      </c>
      <c r="J146" s="17" t="s">
        <v>14</v>
      </c>
      <c r="K146" s="152" t="s">
        <v>456</v>
      </c>
      <c r="L146" s="159" t="s">
        <v>97</v>
      </c>
      <c r="M146" s="159" t="s">
        <v>106</v>
      </c>
      <c r="N146" s="226" t="s">
        <v>108</v>
      </c>
      <c r="O146" s="159" t="s">
        <v>82</v>
      </c>
      <c r="P146" s="159" t="s">
        <v>131</v>
      </c>
      <c r="Q146" s="167" t="s">
        <v>956</v>
      </c>
      <c r="R146" s="168">
        <v>6483587234</v>
      </c>
      <c r="S146" s="154">
        <v>900672531</v>
      </c>
      <c r="T146" s="159" t="s">
        <v>1657</v>
      </c>
      <c r="U146" s="159" t="s">
        <v>91</v>
      </c>
      <c r="V146" s="153">
        <v>41596</v>
      </c>
      <c r="W146" s="154">
        <v>21823918</v>
      </c>
      <c r="X146" s="159" t="s">
        <v>1586</v>
      </c>
      <c r="Y146" s="159" t="s">
        <v>85</v>
      </c>
      <c r="Z146" s="159" t="s">
        <v>86</v>
      </c>
      <c r="AA146" s="159">
        <v>700</v>
      </c>
      <c r="AB146" s="159" t="s">
        <v>88</v>
      </c>
      <c r="AC146" s="168">
        <v>583522851</v>
      </c>
      <c r="AD146" s="159" t="s">
        <v>87</v>
      </c>
      <c r="AE146" s="153">
        <v>41598</v>
      </c>
      <c r="AF146" s="153">
        <v>42297</v>
      </c>
      <c r="AG146" s="159" t="s">
        <v>87</v>
      </c>
      <c r="AH146" s="160"/>
      <c r="AI146" s="160"/>
      <c r="AJ146" s="161"/>
      <c r="AK146" s="161"/>
      <c r="AL146" s="161"/>
      <c r="AM146" s="161"/>
      <c r="AN146" s="175">
        <v>41416</v>
      </c>
      <c r="AO146" s="175">
        <v>41640</v>
      </c>
      <c r="AP146" s="175">
        <v>42369</v>
      </c>
      <c r="AQ146" s="229">
        <f>3156599090+1381911973</f>
        <v>4538511063</v>
      </c>
      <c r="AR146" s="168">
        <v>0</v>
      </c>
      <c r="AS146" s="168">
        <v>0</v>
      </c>
      <c r="AT146" s="168">
        <f>3156599090+1381911973</f>
        <v>4538511063</v>
      </c>
      <c r="AU146" s="163">
        <f t="shared" si="16"/>
        <v>700</v>
      </c>
      <c r="AV146" s="164">
        <f t="shared" si="17"/>
        <v>0</v>
      </c>
      <c r="AW146" s="164">
        <f t="shared" si="18"/>
        <v>700</v>
      </c>
      <c r="AY146" s="192">
        <f t="shared" si="19"/>
        <v>7067110085</v>
      </c>
    </row>
    <row r="147" spans="1:51" s="164" customFormat="1" ht="24" customHeight="1" x14ac:dyDescent="0.2">
      <c r="A147" s="218" t="s">
        <v>2</v>
      </c>
      <c r="B147" s="218" t="s">
        <v>313</v>
      </c>
      <c r="C147" s="218" t="s">
        <v>2</v>
      </c>
      <c r="D147" s="17">
        <v>890905211</v>
      </c>
      <c r="E147" s="201" t="s">
        <v>1775</v>
      </c>
      <c r="F147" s="17" t="s">
        <v>76</v>
      </c>
      <c r="G147" s="169">
        <v>4482324766452</v>
      </c>
      <c r="H147" s="18" t="s">
        <v>77</v>
      </c>
      <c r="I147" s="17" t="s">
        <v>78</v>
      </c>
      <c r="J147" s="17" t="s">
        <v>14</v>
      </c>
      <c r="K147" s="152" t="s">
        <v>457</v>
      </c>
      <c r="L147" s="159" t="s">
        <v>89</v>
      </c>
      <c r="M147" s="107" t="s">
        <v>80</v>
      </c>
      <c r="N147" s="226" t="s">
        <v>103</v>
      </c>
      <c r="O147" s="159" t="s">
        <v>82</v>
      </c>
      <c r="P147" s="104" t="s">
        <v>99</v>
      </c>
      <c r="Q147" s="167" t="s">
        <v>957</v>
      </c>
      <c r="R147" s="168">
        <v>39878600</v>
      </c>
      <c r="S147" s="154">
        <v>800221086</v>
      </c>
      <c r="T147" s="159" t="s">
        <v>958</v>
      </c>
      <c r="U147" s="159" t="s">
        <v>91</v>
      </c>
      <c r="V147" s="153">
        <v>41600</v>
      </c>
      <c r="W147" s="154">
        <v>15515518</v>
      </c>
      <c r="X147" s="159" t="s">
        <v>1743</v>
      </c>
      <c r="Y147" s="159" t="s">
        <v>85</v>
      </c>
      <c r="Z147" s="159" t="s">
        <v>86</v>
      </c>
      <c r="AA147" s="159">
        <v>39</v>
      </c>
      <c r="AB147" s="159" t="s">
        <v>87</v>
      </c>
      <c r="AC147" s="168">
        <v>0</v>
      </c>
      <c r="AD147" s="159" t="s">
        <v>87</v>
      </c>
      <c r="AE147" s="153">
        <v>41600</v>
      </c>
      <c r="AF147" s="153">
        <v>41638</v>
      </c>
      <c r="AG147" s="159" t="s">
        <v>88</v>
      </c>
      <c r="AH147" s="160"/>
      <c r="AI147" s="160"/>
      <c r="AJ147" s="160"/>
      <c r="AK147" s="160"/>
      <c r="AL147" s="160"/>
      <c r="AM147" s="160"/>
      <c r="AN147" s="160"/>
      <c r="AO147" s="160"/>
      <c r="AP147" s="160"/>
      <c r="AQ147" s="168"/>
      <c r="AR147" s="160"/>
      <c r="AS147" s="160"/>
      <c r="AT147" s="160"/>
      <c r="AU147" s="163">
        <f t="shared" si="16"/>
        <v>39</v>
      </c>
      <c r="AV147" s="164">
        <f t="shared" si="17"/>
        <v>0</v>
      </c>
      <c r="AW147" s="164">
        <f t="shared" si="18"/>
        <v>39</v>
      </c>
      <c r="AX147" s="164">
        <f t="shared" ref="AX147:AX160" si="20">+AE147-V147+1</f>
        <v>1</v>
      </c>
      <c r="AY147" s="192">
        <f t="shared" si="19"/>
        <v>39878600</v>
      </c>
    </row>
    <row r="148" spans="1:51" s="164" customFormat="1" ht="24" customHeight="1" x14ac:dyDescent="0.2">
      <c r="A148" s="218" t="s">
        <v>7</v>
      </c>
      <c r="B148" s="218" t="s">
        <v>306</v>
      </c>
      <c r="C148" s="218" t="s">
        <v>7</v>
      </c>
      <c r="D148" s="17">
        <v>890905211</v>
      </c>
      <c r="E148" s="201" t="s">
        <v>1775</v>
      </c>
      <c r="F148" s="17" t="s">
        <v>76</v>
      </c>
      <c r="G148" s="169">
        <v>4482324766452</v>
      </c>
      <c r="H148" s="18" t="s">
        <v>77</v>
      </c>
      <c r="I148" s="17" t="s">
        <v>78</v>
      </c>
      <c r="J148" s="17" t="s">
        <v>14</v>
      </c>
      <c r="K148" s="152" t="s">
        <v>458</v>
      </c>
      <c r="L148" s="159" t="s">
        <v>79</v>
      </c>
      <c r="M148" s="107" t="s">
        <v>80</v>
      </c>
      <c r="N148" s="226" t="s">
        <v>81</v>
      </c>
      <c r="O148" s="159" t="s">
        <v>82</v>
      </c>
      <c r="P148" s="159" t="s">
        <v>83</v>
      </c>
      <c r="Q148" s="167" t="s">
        <v>959</v>
      </c>
      <c r="R148" s="168">
        <v>3983765</v>
      </c>
      <c r="S148" s="154">
        <v>43626750</v>
      </c>
      <c r="T148" s="159" t="s">
        <v>960</v>
      </c>
      <c r="U148" s="159" t="s">
        <v>84</v>
      </c>
      <c r="V148" s="153">
        <v>41600</v>
      </c>
      <c r="W148" s="154">
        <v>15515518</v>
      </c>
      <c r="X148" s="159" t="s">
        <v>1723</v>
      </c>
      <c r="Y148" s="159" t="s">
        <v>85</v>
      </c>
      <c r="Z148" s="159" t="s">
        <v>86</v>
      </c>
      <c r="AA148" s="159">
        <v>30</v>
      </c>
      <c r="AB148" s="159" t="s">
        <v>87</v>
      </c>
      <c r="AC148" s="168">
        <v>0</v>
      </c>
      <c r="AD148" s="159" t="s">
        <v>87</v>
      </c>
      <c r="AE148" s="153">
        <v>41610</v>
      </c>
      <c r="AF148" s="153">
        <v>41639</v>
      </c>
      <c r="AG148" s="159" t="s">
        <v>88</v>
      </c>
      <c r="AH148" s="160"/>
      <c r="AI148" s="160"/>
      <c r="AJ148" s="160"/>
      <c r="AK148" s="160"/>
      <c r="AL148" s="160"/>
      <c r="AM148" s="160"/>
      <c r="AN148" s="160"/>
      <c r="AO148" s="160"/>
      <c r="AP148" s="160"/>
      <c r="AQ148" s="168"/>
      <c r="AR148" s="160"/>
      <c r="AS148" s="160"/>
      <c r="AT148" s="160"/>
      <c r="AU148" s="163">
        <f t="shared" si="16"/>
        <v>30</v>
      </c>
      <c r="AV148" s="164">
        <f t="shared" si="17"/>
        <v>0</v>
      </c>
      <c r="AW148" s="164">
        <f t="shared" si="18"/>
        <v>30</v>
      </c>
      <c r="AX148" s="164">
        <f t="shared" si="20"/>
        <v>11</v>
      </c>
      <c r="AY148" s="192">
        <f t="shared" si="19"/>
        <v>3983765</v>
      </c>
    </row>
    <row r="149" spans="1:51" s="164" customFormat="1" ht="24" customHeight="1" x14ac:dyDescent="0.2">
      <c r="A149" s="218" t="s">
        <v>6</v>
      </c>
      <c r="B149" s="218" t="s">
        <v>212</v>
      </c>
      <c r="C149" s="218" t="s">
        <v>6</v>
      </c>
      <c r="D149" s="17">
        <v>890905211</v>
      </c>
      <c r="E149" s="201" t="s">
        <v>1775</v>
      </c>
      <c r="F149" s="17"/>
      <c r="G149" s="169">
        <v>4482324766452</v>
      </c>
      <c r="H149" s="18" t="s">
        <v>77</v>
      </c>
      <c r="I149" s="17" t="s">
        <v>78</v>
      </c>
      <c r="J149" s="17" t="s">
        <v>14</v>
      </c>
      <c r="K149" s="152" t="s">
        <v>459</v>
      </c>
      <c r="L149" s="159"/>
      <c r="M149" s="107" t="s">
        <v>80</v>
      </c>
      <c r="N149" s="226" t="s">
        <v>90</v>
      </c>
      <c r="O149" s="159" t="s">
        <v>82</v>
      </c>
      <c r="P149" s="159" t="s">
        <v>83</v>
      </c>
      <c r="Q149" s="167" t="s">
        <v>961</v>
      </c>
      <c r="R149" s="168">
        <v>3000000</v>
      </c>
      <c r="S149" s="154">
        <v>71362098</v>
      </c>
      <c r="T149" s="159" t="s">
        <v>962</v>
      </c>
      <c r="U149" s="159" t="s">
        <v>84</v>
      </c>
      <c r="V149" s="153">
        <v>41593</v>
      </c>
      <c r="W149" s="154">
        <v>15515518</v>
      </c>
      <c r="X149" s="159" t="s">
        <v>1561</v>
      </c>
      <c r="Y149" s="159" t="s">
        <v>85</v>
      </c>
      <c r="Z149" s="159" t="s">
        <v>86</v>
      </c>
      <c r="AA149" s="159">
        <v>22</v>
      </c>
      <c r="AB149" s="159" t="s">
        <v>87</v>
      </c>
      <c r="AC149" s="168">
        <v>0</v>
      </c>
      <c r="AD149" s="159" t="s">
        <v>87</v>
      </c>
      <c r="AE149" s="153">
        <v>41593</v>
      </c>
      <c r="AF149" s="153">
        <v>41614</v>
      </c>
      <c r="AG149" s="159" t="s">
        <v>87</v>
      </c>
      <c r="AH149" s="160"/>
      <c r="AI149" s="160"/>
      <c r="AJ149" s="161"/>
      <c r="AK149" s="161"/>
      <c r="AL149" s="161"/>
      <c r="AM149" s="161"/>
      <c r="AN149" s="162"/>
      <c r="AO149" s="162"/>
      <c r="AP149" s="162"/>
      <c r="AQ149" s="168"/>
      <c r="AR149" s="162"/>
      <c r="AS149" s="162"/>
      <c r="AT149" s="162"/>
      <c r="AU149" s="163">
        <f t="shared" si="16"/>
        <v>22</v>
      </c>
      <c r="AV149" s="164">
        <f t="shared" si="17"/>
        <v>0</v>
      </c>
      <c r="AW149" s="164">
        <f t="shared" si="18"/>
        <v>22</v>
      </c>
      <c r="AX149" s="164">
        <f t="shared" si="20"/>
        <v>1</v>
      </c>
      <c r="AY149" s="192">
        <f t="shared" si="19"/>
        <v>3000000</v>
      </c>
    </row>
    <row r="150" spans="1:51" s="164" customFormat="1" ht="24" customHeight="1" x14ac:dyDescent="0.2">
      <c r="A150" s="218" t="s">
        <v>6</v>
      </c>
      <c r="B150" s="218" t="s">
        <v>212</v>
      </c>
      <c r="C150" s="218" t="s">
        <v>6</v>
      </c>
      <c r="D150" s="17">
        <v>890905211</v>
      </c>
      <c r="E150" s="201" t="s">
        <v>1775</v>
      </c>
      <c r="F150" s="17"/>
      <c r="G150" s="169">
        <v>4482324766452</v>
      </c>
      <c r="H150" s="18" t="s">
        <v>77</v>
      </c>
      <c r="I150" s="17" t="s">
        <v>78</v>
      </c>
      <c r="J150" s="17" t="s">
        <v>14</v>
      </c>
      <c r="K150" s="152" t="s">
        <v>460</v>
      </c>
      <c r="L150" s="159"/>
      <c r="M150" s="107" t="s">
        <v>80</v>
      </c>
      <c r="N150" s="226" t="s">
        <v>90</v>
      </c>
      <c r="O150" s="159" t="s">
        <v>82</v>
      </c>
      <c r="P150" s="159" t="s">
        <v>83</v>
      </c>
      <c r="Q150" s="167" t="s">
        <v>963</v>
      </c>
      <c r="R150" s="168">
        <v>1500000</v>
      </c>
      <c r="S150" s="154">
        <v>98708277</v>
      </c>
      <c r="T150" s="159" t="s">
        <v>964</v>
      </c>
      <c r="U150" s="159" t="s">
        <v>84</v>
      </c>
      <c r="V150" s="153">
        <v>41593</v>
      </c>
      <c r="W150" s="154">
        <v>15515518</v>
      </c>
      <c r="X150" s="159" t="s">
        <v>1561</v>
      </c>
      <c r="Y150" s="159" t="s">
        <v>85</v>
      </c>
      <c r="Z150" s="159" t="s">
        <v>86</v>
      </c>
      <c r="AA150" s="159">
        <v>22</v>
      </c>
      <c r="AB150" s="159" t="s">
        <v>87</v>
      </c>
      <c r="AC150" s="168">
        <v>0</v>
      </c>
      <c r="AD150" s="159" t="s">
        <v>87</v>
      </c>
      <c r="AE150" s="153">
        <v>41593</v>
      </c>
      <c r="AF150" s="153">
        <v>41614</v>
      </c>
      <c r="AG150" s="159" t="s">
        <v>87</v>
      </c>
      <c r="AH150" s="160"/>
      <c r="AI150" s="160"/>
      <c r="AJ150" s="161"/>
      <c r="AK150" s="161"/>
      <c r="AL150" s="161"/>
      <c r="AM150" s="161"/>
      <c r="AN150" s="162"/>
      <c r="AO150" s="162"/>
      <c r="AP150" s="162"/>
      <c r="AQ150" s="168"/>
      <c r="AR150" s="162"/>
      <c r="AS150" s="162"/>
      <c r="AT150" s="162"/>
      <c r="AU150" s="163">
        <f t="shared" si="16"/>
        <v>22</v>
      </c>
      <c r="AV150" s="164">
        <f t="shared" si="17"/>
        <v>0</v>
      </c>
      <c r="AW150" s="164">
        <f t="shared" si="18"/>
        <v>22</v>
      </c>
      <c r="AX150" s="164">
        <f t="shared" si="20"/>
        <v>1</v>
      </c>
      <c r="AY150" s="192">
        <f t="shared" si="19"/>
        <v>1500000</v>
      </c>
    </row>
    <row r="151" spans="1:51" s="164" customFormat="1" ht="24" customHeight="1" x14ac:dyDescent="0.2">
      <c r="A151" s="218" t="s">
        <v>3</v>
      </c>
      <c r="B151" s="218" t="s">
        <v>227</v>
      </c>
      <c r="C151" s="218" t="s">
        <v>3</v>
      </c>
      <c r="D151" s="17">
        <v>890905211</v>
      </c>
      <c r="E151" s="201" t="s">
        <v>1775</v>
      </c>
      <c r="F151" s="17" t="s">
        <v>100</v>
      </c>
      <c r="G151" s="169">
        <v>4482324766452</v>
      </c>
      <c r="H151" s="18" t="s">
        <v>77</v>
      </c>
      <c r="I151" s="17" t="s">
        <v>78</v>
      </c>
      <c r="J151" s="17" t="s">
        <v>14</v>
      </c>
      <c r="K151" s="152" t="s">
        <v>461</v>
      </c>
      <c r="L151" s="159"/>
      <c r="M151" s="107" t="s">
        <v>80</v>
      </c>
      <c r="N151" s="226" t="s">
        <v>150</v>
      </c>
      <c r="O151" s="159" t="s">
        <v>82</v>
      </c>
      <c r="P151" s="159" t="s">
        <v>96</v>
      </c>
      <c r="Q151" s="167" t="s">
        <v>965</v>
      </c>
      <c r="R151" s="168">
        <v>3000000</v>
      </c>
      <c r="S151" s="154">
        <v>900145122</v>
      </c>
      <c r="T151" s="159" t="s">
        <v>966</v>
      </c>
      <c r="U151" s="159" t="s">
        <v>91</v>
      </c>
      <c r="V151" s="153">
        <v>41593</v>
      </c>
      <c r="W151" s="154">
        <v>66724551</v>
      </c>
      <c r="X151" s="159" t="s">
        <v>1617</v>
      </c>
      <c r="Y151" s="159" t="s">
        <v>85</v>
      </c>
      <c r="Z151" s="159" t="s">
        <v>86</v>
      </c>
      <c r="AA151" s="159">
        <v>14</v>
      </c>
      <c r="AB151" s="159" t="s">
        <v>87</v>
      </c>
      <c r="AC151" s="168">
        <v>0</v>
      </c>
      <c r="AD151" s="159" t="s">
        <v>87</v>
      </c>
      <c r="AE151" s="153">
        <v>41593</v>
      </c>
      <c r="AF151" s="153">
        <v>41606</v>
      </c>
      <c r="AG151" s="159" t="s">
        <v>88</v>
      </c>
      <c r="AH151" s="160"/>
      <c r="AI151" s="160"/>
      <c r="AJ151" s="160"/>
      <c r="AK151" s="160"/>
      <c r="AL151" s="160"/>
      <c r="AM151" s="160"/>
      <c r="AN151" s="160"/>
      <c r="AO151" s="160"/>
      <c r="AP151" s="160"/>
      <c r="AQ151" s="168"/>
      <c r="AR151" s="160"/>
      <c r="AS151" s="160"/>
      <c r="AT151" s="160"/>
      <c r="AU151" s="163">
        <f t="shared" si="16"/>
        <v>14</v>
      </c>
      <c r="AV151" s="164">
        <f t="shared" si="17"/>
        <v>0</v>
      </c>
      <c r="AW151" s="164">
        <f t="shared" si="18"/>
        <v>14</v>
      </c>
      <c r="AX151" s="164">
        <f t="shared" si="20"/>
        <v>1</v>
      </c>
      <c r="AY151" s="192">
        <f t="shared" si="19"/>
        <v>3000000</v>
      </c>
    </row>
    <row r="152" spans="1:51" s="164" customFormat="1" ht="24" customHeight="1" x14ac:dyDescent="0.2">
      <c r="A152" s="218" t="s">
        <v>3</v>
      </c>
      <c r="B152" s="218" t="s">
        <v>227</v>
      </c>
      <c r="C152" s="218" t="s">
        <v>3</v>
      </c>
      <c r="D152" s="17">
        <v>890905211</v>
      </c>
      <c r="E152" s="201" t="s">
        <v>1775</v>
      </c>
      <c r="F152" s="17" t="s">
        <v>76</v>
      </c>
      <c r="G152" s="169">
        <v>4482324766452</v>
      </c>
      <c r="H152" s="18" t="s">
        <v>77</v>
      </c>
      <c r="I152" s="17" t="s">
        <v>78</v>
      </c>
      <c r="J152" s="17" t="s">
        <v>14</v>
      </c>
      <c r="K152" s="152" t="s">
        <v>462</v>
      </c>
      <c r="L152" s="159" t="s">
        <v>79</v>
      </c>
      <c r="M152" s="107" t="s">
        <v>80</v>
      </c>
      <c r="N152" s="226" t="s">
        <v>90</v>
      </c>
      <c r="O152" s="159" t="s">
        <v>82</v>
      </c>
      <c r="P152" s="159" t="s">
        <v>96</v>
      </c>
      <c r="Q152" s="167" t="s">
        <v>967</v>
      </c>
      <c r="R152" s="168">
        <v>4000000</v>
      </c>
      <c r="S152" s="154">
        <v>800014025</v>
      </c>
      <c r="T152" s="159" t="s">
        <v>968</v>
      </c>
      <c r="U152" s="159" t="s">
        <v>91</v>
      </c>
      <c r="V152" s="153">
        <v>41593</v>
      </c>
      <c r="W152" s="154">
        <v>66724551</v>
      </c>
      <c r="X152" s="159" t="s">
        <v>1617</v>
      </c>
      <c r="Y152" s="159" t="s">
        <v>85</v>
      </c>
      <c r="Z152" s="159" t="s">
        <v>86</v>
      </c>
      <c r="AA152" s="159">
        <v>31</v>
      </c>
      <c r="AB152" s="159" t="s">
        <v>87</v>
      </c>
      <c r="AC152" s="168">
        <v>0</v>
      </c>
      <c r="AD152" s="159" t="s">
        <v>87</v>
      </c>
      <c r="AE152" s="153">
        <v>41593</v>
      </c>
      <c r="AF152" s="153">
        <v>41623</v>
      </c>
      <c r="AG152" s="159" t="s">
        <v>88</v>
      </c>
      <c r="AH152" s="160"/>
      <c r="AI152" s="160"/>
      <c r="AJ152" s="160"/>
      <c r="AK152" s="160"/>
      <c r="AL152" s="160"/>
      <c r="AM152" s="160"/>
      <c r="AN152" s="160"/>
      <c r="AO152" s="160"/>
      <c r="AP152" s="160"/>
      <c r="AQ152" s="168"/>
      <c r="AR152" s="160"/>
      <c r="AS152" s="160"/>
      <c r="AT152" s="160"/>
      <c r="AU152" s="163">
        <f t="shared" si="16"/>
        <v>31</v>
      </c>
      <c r="AV152" s="164">
        <f t="shared" si="17"/>
        <v>0</v>
      </c>
      <c r="AW152" s="164">
        <f t="shared" si="18"/>
        <v>31</v>
      </c>
      <c r="AX152" s="164">
        <f t="shared" si="20"/>
        <v>1</v>
      </c>
      <c r="AY152" s="192">
        <f t="shared" si="19"/>
        <v>4000000</v>
      </c>
    </row>
    <row r="153" spans="1:51" s="164" customFormat="1" ht="24" customHeight="1" x14ac:dyDescent="0.2">
      <c r="A153" s="218" t="s">
        <v>6</v>
      </c>
      <c r="B153" s="218" t="s">
        <v>212</v>
      </c>
      <c r="C153" s="218" t="s">
        <v>6</v>
      </c>
      <c r="D153" s="17">
        <v>890905211</v>
      </c>
      <c r="E153" s="201" t="s">
        <v>1775</v>
      </c>
      <c r="F153" s="17"/>
      <c r="G153" s="169">
        <v>4482324766452</v>
      </c>
      <c r="H153" s="18" t="s">
        <v>77</v>
      </c>
      <c r="I153" s="17" t="s">
        <v>78</v>
      </c>
      <c r="J153" s="17" t="s">
        <v>14</v>
      </c>
      <c r="K153" s="152" t="s">
        <v>463</v>
      </c>
      <c r="L153" s="159"/>
      <c r="M153" s="107" t="s">
        <v>80</v>
      </c>
      <c r="N153" s="226" t="s">
        <v>90</v>
      </c>
      <c r="O153" s="159" t="s">
        <v>82</v>
      </c>
      <c r="P153" s="159" t="s">
        <v>83</v>
      </c>
      <c r="Q153" s="167" t="s">
        <v>969</v>
      </c>
      <c r="R153" s="168">
        <v>3000000</v>
      </c>
      <c r="S153" s="154">
        <v>32298307</v>
      </c>
      <c r="T153" s="159" t="s">
        <v>970</v>
      </c>
      <c r="U153" s="159" t="s">
        <v>84</v>
      </c>
      <c r="V153" s="153">
        <v>41593</v>
      </c>
      <c r="W153" s="154">
        <v>15515518</v>
      </c>
      <c r="X153" s="159" t="s">
        <v>1561</v>
      </c>
      <c r="Y153" s="159" t="s">
        <v>85</v>
      </c>
      <c r="Z153" s="159" t="s">
        <v>86</v>
      </c>
      <c r="AA153" s="159">
        <v>22</v>
      </c>
      <c r="AB153" s="159" t="s">
        <v>87</v>
      </c>
      <c r="AC153" s="168">
        <v>0</v>
      </c>
      <c r="AD153" s="159" t="s">
        <v>87</v>
      </c>
      <c r="AE153" s="153">
        <v>41593</v>
      </c>
      <c r="AF153" s="153">
        <v>41614</v>
      </c>
      <c r="AG153" s="159" t="s">
        <v>87</v>
      </c>
      <c r="AH153" s="160"/>
      <c r="AI153" s="160"/>
      <c r="AJ153" s="161"/>
      <c r="AK153" s="161"/>
      <c r="AL153" s="161"/>
      <c r="AM153" s="161"/>
      <c r="AN153" s="162"/>
      <c r="AO153" s="162"/>
      <c r="AP153" s="162"/>
      <c r="AQ153" s="168"/>
      <c r="AR153" s="162"/>
      <c r="AS153" s="162"/>
      <c r="AT153" s="162"/>
      <c r="AU153" s="163">
        <f t="shared" si="16"/>
        <v>22</v>
      </c>
      <c r="AV153" s="164">
        <f t="shared" si="17"/>
        <v>0</v>
      </c>
      <c r="AW153" s="164">
        <f t="shared" si="18"/>
        <v>22</v>
      </c>
      <c r="AX153" s="164">
        <f t="shared" si="20"/>
        <v>1</v>
      </c>
      <c r="AY153" s="192">
        <f t="shared" si="19"/>
        <v>3000000</v>
      </c>
    </row>
    <row r="154" spans="1:51" s="164" customFormat="1" ht="24" customHeight="1" x14ac:dyDescent="0.2">
      <c r="A154" s="218" t="s">
        <v>6</v>
      </c>
      <c r="B154" s="218" t="s">
        <v>212</v>
      </c>
      <c r="C154" s="218" t="s">
        <v>6</v>
      </c>
      <c r="D154" s="17">
        <v>890905211</v>
      </c>
      <c r="E154" s="201" t="s">
        <v>1775</v>
      </c>
      <c r="F154" s="17"/>
      <c r="G154" s="169">
        <v>4482324766452</v>
      </c>
      <c r="H154" s="18" t="s">
        <v>77</v>
      </c>
      <c r="I154" s="17" t="s">
        <v>78</v>
      </c>
      <c r="J154" s="17" t="s">
        <v>14</v>
      </c>
      <c r="K154" s="152" t="s">
        <v>464</v>
      </c>
      <c r="L154" s="159"/>
      <c r="M154" s="107" t="s">
        <v>80</v>
      </c>
      <c r="N154" s="226" t="s">
        <v>90</v>
      </c>
      <c r="O154" s="159" t="s">
        <v>82</v>
      </c>
      <c r="P154" s="159" t="s">
        <v>83</v>
      </c>
      <c r="Q154" s="167" t="s">
        <v>971</v>
      </c>
      <c r="R154" s="168">
        <v>3000000</v>
      </c>
      <c r="S154" s="154">
        <v>71382357</v>
      </c>
      <c r="T154" s="159" t="s">
        <v>972</v>
      </c>
      <c r="U154" s="159" t="s">
        <v>84</v>
      </c>
      <c r="V154" s="153">
        <v>41593</v>
      </c>
      <c r="W154" s="154">
        <v>15515518</v>
      </c>
      <c r="X154" s="159" t="s">
        <v>1561</v>
      </c>
      <c r="Y154" s="159" t="s">
        <v>85</v>
      </c>
      <c r="Z154" s="159" t="s">
        <v>86</v>
      </c>
      <c r="AA154" s="159">
        <v>22</v>
      </c>
      <c r="AB154" s="159" t="s">
        <v>87</v>
      </c>
      <c r="AC154" s="168">
        <v>0</v>
      </c>
      <c r="AD154" s="159" t="s">
        <v>87</v>
      </c>
      <c r="AE154" s="153">
        <v>41593</v>
      </c>
      <c r="AF154" s="153">
        <v>41614</v>
      </c>
      <c r="AG154" s="159" t="s">
        <v>87</v>
      </c>
      <c r="AH154" s="160"/>
      <c r="AI154" s="160"/>
      <c r="AJ154" s="161"/>
      <c r="AK154" s="161"/>
      <c r="AL154" s="161"/>
      <c r="AM154" s="161"/>
      <c r="AN154" s="162"/>
      <c r="AO154" s="162"/>
      <c r="AP154" s="162"/>
      <c r="AQ154" s="168"/>
      <c r="AR154" s="162"/>
      <c r="AS154" s="162"/>
      <c r="AT154" s="162"/>
      <c r="AU154" s="163">
        <f t="shared" si="16"/>
        <v>22</v>
      </c>
      <c r="AV154" s="164">
        <f t="shared" si="17"/>
        <v>0</v>
      </c>
      <c r="AW154" s="164">
        <f t="shared" si="18"/>
        <v>22</v>
      </c>
      <c r="AX154" s="164">
        <f t="shared" si="20"/>
        <v>1</v>
      </c>
      <c r="AY154" s="192">
        <f t="shared" si="19"/>
        <v>3000000</v>
      </c>
    </row>
    <row r="155" spans="1:51" s="164" customFormat="1" ht="24" customHeight="1" x14ac:dyDescent="0.2">
      <c r="A155" s="218" t="s">
        <v>6</v>
      </c>
      <c r="B155" s="218" t="s">
        <v>212</v>
      </c>
      <c r="C155" s="218" t="s">
        <v>6</v>
      </c>
      <c r="D155" s="17">
        <v>890905211</v>
      </c>
      <c r="E155" s="201" t="s">
        <v>1775</v>
      </c>
      <c r="F155" s="17"/>
      <c r="G155" s="169">
        <v>4482324766452</v>
      </c>
      <c r="H155" s="18" t="s">
        <v>77</v>
      </c>
      <c r="I155" s="17" t="s">
        <v>78</v>
      </c>
      <c r="J155" s="17" t="s">
        <v>14</v>
      </c>
      <c r="K155" s="152" t="s">
        <v>465</v>
      </c>
      <c r="L155" s="159"/>
      <c r="M155" s="107" t="s">
        <v>80</v>
      </c>
      <c r="N155" s="226" t="s">
        <v>90</v>
      </c>
      <c r="O155" s="159" t="s">
        <v>82</v>
      </c>
      <c r="P155" s="159" t="s">
        <v>83</v>
      </c>
      <c r="Q155" s="167" t="s">
        <v>973</v>
      </c>
      <c r="R155" s="168">
        <v>3000000</v>
      </c>
      <c r="S155" s="154">
        <v>1036605228</v>
      </c>
      <c r="T155" s="159" t="s">
        <v>974</v>
      </c>
      <c r="U155" s="159" t="s">
        <v>84</v>
      </c>
      <c r="V155" s="153">
        <v>41593</v>
      </c>
      <c r="W155" s="154">
        <v>15515518</v>
      </c>
      <c r="X155" s="159" t="s">
        <v>1561</v>
      </c>
      <c r="Y155" s="159" t="s">
        <v>85</v>
      </c>
      <c r="Z155" s="159" t="s">
        <v>86</v>
      </c>
      <c r="AA155" s="159">
        <v>22</v>
      </c>
      <c r="AB155" s="159" t="s">
        <v>87</v>
      </c>
      <c r="AC155" s="168">
        <v>0</v>
      </c>
      <c r="AD155" s="159" t="s">
        <v>87</v>
      </c>
      <c r="AE155" s="153">
        <v>41593</v>
      </c>
      <c r="AF155" s="153">
        <v>41614</v>
      </c>
      <c r="AG155" s="159" t="s">
        <v>87</v>
      </c>
      <c r="AH155" s="160"/>
      <c r="AI155" s="160"/>
      <c r="AJ155" s="161"/>
      <c r="AK155" s="161"/>
      <c r="AL155" s="161"/>
      <c r="AM155" s="161"/>
      <c r="AN155" s="162"/>
      <c r="AO155" s="162"/>
      <c r="AP155" s="162"/>
      <c r="AQ155" s="168"/>
      <c r="AR155" s="162"/>
      <c r="AS155" s="162"/>
      <c r="AT155" s="162"/>
      <c r="AU155" s="163">
        <f t="shared" si="16"/>
        <v>22</v>
      </c>
      <c r="AV155" s="164">
        <f t="shared" si="17"/>
        <v>0</v>
      </c>
      <c r="AW155" s="164">
        <f t="shared" si="18"/>
        <v>22</v>
      </c>
      <c r="AX155" s="164">
        <f t="shared" si="20"/>
        <v>1</v>
      </c>
      <c r="AY155" s="192">
        <f t="shared" si="19"/>
        <v>3000000</v>
      </c>
    </row>
    <row r="156" spans="1:51" s="164" customFormat="1" ht="24" customHeight="1" x14ac:dyDescent="0.2">
      <c r="A156" s="218" t="s">
        <v>200</v>
      </c>
      <c r="B156" s="218" t="s">
        <v>223</v>
      </c>
      <c r="C156" s="218" t="s">
        <v>200</v>
      </c>
      <c r="D156" s="17">
        <v>890905211</v>
      </c>
      <c r="E156" s="201" t="s">
        <v>1775</v>
      </c>
      <c r="F156" s="17" t="s">
        <v>76</v>
      </c>
      <c r="G156" s="169">
        <v>4482324766452</v>
      </c>
      <c r="H156" s="18" t="s">
        <v>77</v>
      </c>
      <c r="I156" s="17" t="s">
        <v>78</v>
      </c>
      <c r="J156" s="17" t="s">
        <v>14</v>
      </c>
      <c r="K156" s="152" t="s">
        <v>466</v>
      </c>
      <c r="L156" s="159" t="s">
        <v>97</v>
      </c>
      <c r="M156" s="159" t="s">
        <v>106</v>
      </c>
      <c r="N156" s="226" t="s">
        <v>108</v>
      </c>
      <c r="O156" s="159" t="s">
        <v>82</v>
      </c>
      <c r="P156" s="159" t="s">
        <v>83</v>
      </c>
      <c r="Q156" s="167" t="s">
        <v>975</v>
      </c>
      <c r="R156" s="168">
        <v>70000000</v>
      </c>
      <c r="S156" s="154">
        <v>900629636</v>
      </c>
      <c r="T156" s="159" t="s">
        <v>976</v>
      </c>
      <c r="U156" s="159" t="s">
        <v>91</v>
      </c>
      <c r="V156" s="153">
        <v>41599</v>
      </c>
      <c r="W156" s="154">
        <v>32323367</v>
      </c>
      <c r="X156" s="159" t="s">
        <v>1423</v>
      </c>
      <c r="Y156" s="159" t="s">
        <v>85</v>
      </c>
      <c r="Z156" s="159" t="s">
        <v>86</v>
      </c>
      <c r="AA156" s="159">
        <v>41</v>
      </c>
      <c r="AB156" s="159" t="s">
        <v>87</v>
      </c>
      <c r="AC156" s="168">
        <v>0</v>
      </c>
      <c r="AD156" s="159" t="s">
        <v>87</v>
      </c>
      <c r="AE156" s="153">
        <v>41599</v>
      </c>
      <c r="AF156" s="153">
        <v>41639</v>
      </c>
      <c r="AG156" s="159" t="s">
        <v>88</v>
      </c>
      <c r="AH156" s="160"/>
      <c r="AI156" s="160"/>
      <c r="AJ156" s="160"/>
      <c r="AK156" s="160"/>
      <c r="AL156" s="160"/>
      <c r="AM156" s="160"/>
      <c r="AN156" s="160"/>
      <c r="AO156" s="160"/>
      <c r="AP156" s="160"/>
      <c r="AQ156" s="168"/>
      <c r="AR156" s="160"/>
      <c r="AS156" s="160"/>
      <c r="AT156" s="160"/>
      <c r="AU156" s="163">
        <f t="shared" si="16"/>
        <v>41</v>
      </c>
      <c r="AV156" s="164">
        <f t="shared" si="17"/>
        <v>0</v>
      </c>
      <c r="AW156" s="164">
        <f t="shared" si="18"/>
        <v>41</v>
      </c>
      <c r="AX156" s="164">
        <f t="shared" si="20"/>
        <v>1</v>
      </c>
      <c r="AY156" s="192">
        <f t="shared" si="19"/>
        <v>70000000</v>
      </c>
    </row>
    <row r="157" spans="1:51" s="164" customFormat="1" ht="24" customHeight="1" x14ac:dyDescent="0.2">
      <c r="A157" s="218" t="s">
        <v>6</v>
      </c>
      <c r="B157" s="218" t="s">
        <v>212</v>
      </c>
      <c r="C157" s="218" t="s">
        <v>6</v>
      </c>
      <c r="D157" s="17">
        <v>890905211</v>
      </c>
      <c r="E157" s="201" t="s">
        <v>1775</v>
      </c>
      <c r="F157" s="17"/>
      <c r="G157" s="169">
        <v>4482324766452</v>
      </c>
      <c r="H157" s="18" t="s">
        <v>77</v>
      </c>
      <c r="I157" s="17" t="s">
        <v>78</v>
      </c>
      <c r="J157" s="17" t="s">
        <v>14</v>
      </c>
      <c r="K157" s="152" t="s">
        <v>467</v>
      </c>
      <c r="L157" s="159"/>
      <c r="M157" s="107" t="s">
        <v>80</v>
      </c>
      <c r="N157" s="226" t="s">
        <v>90</v>
      </c>
      <c r="O157" s="159" t="s">
        <v>82</v>
      </c>
      <c r="P157" s="159" t="s">
        <v>83</v>
      </c>
      <c r="Q157" s="167" t="s">
        <v>977</v>
      </c>
      <c r="R157" s="168">
        <v>3000000</v>
      </c>
      <c r="S157" s="154">
        <v>8033578</v>
      </c>
      <c r="T157" s="159" t="s">
        <v>978</v>
      </c>
      <c r="U157" s="159" t="s">
        <v>84</v>
      </c>
      <c r="V157" s="153">
        <v>41593</v>
      </c>
      <c r="W157" s="154">
        <v>15515518</v>
      </c>
      <c r="X157" s="159" t="s">
        <v>1561</v>
      </c>
      <c r="Y157" s="159" t="s">
        <v>85</v>
      </c>
      <c r="Z157" s="159" t="s">
        <v>86</v>
      </c>
      <c r="AA157" s="159">
        <v>22</v>
      </c>
      <c r="AB157" s="159" t="s">
        <v>87</v>
      </c>
      <c r="AC157" s="168">
        <v>0</v>
      </c>
      <c r="AD157" s="159" t="s">
        <v>87</v>
      </c>
      <c r="AE157" s="153">
        <v>41593</v>
      </c>
      <c r="AF157" s="153">
        <v>41614</v>
      </c>
      <c r="AG157" s="159" t="s">
        <v>87</v>
      </c>
      <c r="AH157" s="160"/>
      <c r="AI157" s="160"/>
      <c r="AJ157" s="161"/>
      <c r="AK157" s="161"/>
      <c r="AL157" s="161"/>
      <c r="AM157" s="161"/>
      <c r="AN157" s="162"/>
      <c r="AO157" s="162"/>
      <c r="AP157" s="162"/>
      <c r="AQ157" s="168"/>
      <c r="AR157" s="162"/>
      <c r="AS157" s="162"/>
      <c r="AT157" s="162"/>
      <c r="AU157" s="163">
        <f t="shared" si="16"/>
        <v>22</v>
      </c>
      <c r="AV157" s="164">
        <f t="shared" si="17"/>
        <v>0</v>
      </c>
      <c r="AW157" s="164">
        <f t="shared" si="18"/>
        <v>22</v>
      </c>
      <c r="AX157" s="164">
        <f t="shared" si="20"/>
        <v>1</v>
      </c>
      <c r="AY157" s="192">
        <f t="shared" si="19"/>
        <v>3000000</v>
      </c>
    </row>
    <row r="158" spans="1:51" s="164" customFormat="1" ht="24" customHeight="1" x14ac:dyDescent="0.2">
      <c r="A158" s="218" t="s">
        <v>6</v>
      </c>
      <c r="B158" s="218" t="s">
        <v>212</v>
      </c>
      <c r="C158" s="218" t="s">
        <v>6</v>
      </c>
      <c r="D158" s="17">
        <v>890905211</v>
      </c>
      <c r="E158" s="201" t="s">
        <v>1775</v>
      </c>
      <c r="F158" s="17"/>
      <c r="G158" s="169">
        <v>4482324766452</v>
      </c>
      <c r="H158" s="18" t="s">
        <v>77</v>
      </c>
      <c r="I158" s="17" t="s">
        <v>78</v>
      </c>
      <c r="J158" s="17" t="s">
        <v>14</v>
      </c>
      <c r="K158" s="152" t="s">
        <v>468</v>
      </c>
      <c r="L158" s="159"/>
      <c r="M158" s="107" t="s">
        <v>80</v>
      </c>
      <c r="N158" s="226" t="s">
        <v>90</v>
      </c>
      <c r="O158" s="159" t="s">
        <v>82</v>
      </c>
      <c r="P158" s="159" t="s">
        <v>83</v>
      </c>
      <c r="Q158" s="167" t="s">
        <v>979</v>
      </c>
      <c r="R158" s="168">
        <v>3000000</v>
      </c>
      <c r="S158" s="154">
        <v>1128266866</v>
      </c>
      <c r="T158" s="159" t="s">
        <v>980</v>
      </c>
      <c r="U158" s="159" t="s">
        <v>84</v>
      </c>
      <c r="V158" s="153">
        <v>41593</v>
      </c>
      <c r="W158" s="154">
        <v>15515518</v>
      </c>
      <c r="X158" s="159" t="s">
        <v>1561</v>
      </c>
      <c r="Y158" s="159" t="s">
        <v>85</v>
      </c>
      <c r="Z158" s="159" t="s">
        <v>86</v>
      </c>
      <c r="AA158" s="159">
        <v>22</v>
      </c>
      <c r="AB158" s="159" t="s">
        <v>87</v>
      </c>
      <c r="AC158" s="168">
        <v>0</v>
      </c>
      <c r="AD158" s="159" t="s">
        <v>87</v>
      </c>
      <c r="AE158" s="153">
        <v>41593</v>
      </c>
      <c r="AF158" s="153">
        <v>41614</v>
      </c>
      <c r="AG158" s="159" t="s">
        <v>87</v>
      </c>
      <c r="AH158" s="160"/>
      <c r="AI158" s="160"/>
      <c r="AJ158" s="161"/>
      <c r="AK158" s="161"/>
      <c r="AL158" s="161"/>
      <c r="AM158" s="161"/>
      <c r="AN158" s="162"/>
      <c r="AO158" s="162"/>
      <c r="AP158" s="162"/>
      <c r="AQ158" s="168"/>
      <c r="AR158" s="162"/>
      <c r="AS158" s="162"/>
      <c r="AT158" s="162"/>
      <c r="AU158" s="163">
        <f t="shared" si="16"/>
        <v>22</v>
      </c>
      <c r="AV158" s="164">
        <f t="shared" si="17"/>
        <v>0</v>
      </c>
      <c r="AW158" s="164">
        <f t="shared" si="18"/>
        <v>22</v>
      </c>
      <c r="AX158" s="164">
        <f t="shared" si="20"/>
        <v>1</v>
      </c>
      <c r="AY158" s="192">
        <f t="shared" si="19"/>
        <v>3000000</v>
      </c>
    </row>
    <row r="159" spans="1:51" s="164" customFormat="1" ht="24" customHeight="1" x14ac:dyDescent="0.2">
      <c r="A159" s="218" t="s">
        <v>6</v>
      </c>
      <c r="B159" s="218" t="s">
        <v>212</v>
      </c>
      <c r="C159" s="218" t="s">
        <v>6</v>
      </c>
      <c r="D159" s="17">
        <v>890905211</v>
      </c>
      <c r="E159" s="201" t="s">
        <v>1775</v>
      </c>
      <c r="F159" s="17"/>
      <c r="G159" s="169">
        <v>4482324766452</v>
      </c>
      <c r="H159" s="18" t="s">
        <v>77</v>
      </c>
      <c r="I159" s="17" t="s">
        <v>78</v>
      </c>
      <c r="J159" s="17" t="s">
        <v>14</v>
      </c>
      <c r="K159" s="152" t="s">
        <v>469</v>
      </c>
      <c r="L159" s="159"/>
      <c r="M159" s="107" t="s">
        <v>80</v>
      </c>
      <c r="N159" s="226" t="s">
        <v>90</v>
      </c>
      <c r="O159" s="159" t="s">
        <v>82</v>
      </c>
      <c r="P159" s="159" t="s">
        <v>83</v>
      </c>
      <c r="Q159" s="167" t="s">
        <v>981</v>
      </c>
      <c r="R159" s="168">
        <v>3000000</v>
      </c>
      <c r="S159" s="154">
        <v>1126601189</v>
      </c>
      <c r="T159" s="159" t="s">
        <v>982</v>
      </c>
      <c r="U159" s="159" t="s">
        <v>84</v>
      </c>
      <c r="V159" s="153">
        <v>41593</v>
      </c>
      <c r="W159" s="154">
        <v>15515518</v>
      </c>
      <c r="X159" s="159" t="s">
        <v>1561</v>
      </c>
      <c r="Y159" s="159" t="s">
        <v>85</v>
      </c>
      <c r="Z159" s="159" t="s">
        <v>86</v>
      </c>
      <c r="AA159" s="159">
        <v>22</v>
      </c>
      <c r="AB159" s="159" t="s">
        <v>87</v>
      </c>
      <c r="AC159" s="168">
        <v>0</v>
      </c>
      <c r="AD159" s="159" t="s">
        <v>87</v>
      </c>
      <c r="AE159" s="153">
        <v>41593</v>
      </c>
      <c r="AF159" s="153">
        <v>41614</v>
      </c>
      <c r="AG159" s="159" t="s">
        <v>87</v>
      </c>
      <c r="AH159" s="160"/>
      <c r="AI159" s="160"/>
      <c r="AJ159" s="161"/>
      <c r="AK159" s="161"/>
      <c r="AL159" s="161"/>
      <c r="AM159" s="161"/>
      <c r="AN159" s="162"/>
      <c r="AO159" s="162"/>
      <c r="AP159" s="162"/>
      <c r="AQ159" s="168"/>
      <c r="AR159" s="162"/>
      <c r="AS159" s="162"/>
      <c r="AT159" s="162"/>
      <c r="AU159" s="163">
        <f t="shared" si="16"/>
        <v>22</v>
      </c>
      <c r="AV159" s="164">
        <f t="shared" si="17"/>
        <v>0</v>
      </c>
      <c r="AW159" s="164">
        <f t="shared" si="18"/>
        <v>22</v>
      </c>
      <c r="AX159" s="164">
        <f t="shared" si="20"/>
        <v>1</v>
      </c>
      <c r="AY159" s="192">
        <f t="shared" si="19"/>
        <v>3000000</v>
      </c>
    </row>
    <row r="160" spans="1:51" s="164" customFormat="1" ht="24" customHeight="1" x14ac:dyDescent="0.2">
      <c r="A160" s="218" t="s">
        <v>6</v>
      </c>
      <c r="B160" s="218" t="s">
        <v>212</v>
      </c>
      <c r="C160" s="218" t="s">
        <v>6</v>
      </c>
      <c r="D160" s="17">
        <v>890905211</v>
      </c>
      <c r="E160" s="201" t="s">
        <v>1775</v>
      </c>
      <c r="F160" s="17"/>
      <c r="G160" s="169">
        <v>4482324766452</v>
      </c>
      <c r="H160" s="18" t="s">
        <v>77</v>
      </c>
      <c r="I160" s="17" t="s">
        <v>78</v>
      </c>
      <c r="J160" s="17" t="s">
        <v>14</v>
      </c>
      <c r="K160" s="152" t="s">
        <v>470</v>
      </c>
      <c r="L160" s="159"/>
      <c r="M160" s="107" t="s">
        <v>80</v>
      </c>
      <c r="N160" s="226" t="s">
        <v>90</v>
      </c>
      <c r="O160" s="159" t="s">
        <v>82</v>
      </c>
      <c r="P160" s="159" t="s">
        <v>83</v>
      </c>
      <c r="Q160" s="167" t="s">
        <v>983</v>
      </c>
      <c r="R160" s="168">
        <v>1500000</v>
      </c>
      <c r="S160" s="154">
        <v>71265844</v>
      </c>
      <c r="T160" s="159" t="s">
        <v>984</v>
      </c>
      <c r="U160" s="159" t="s">
        <v>84</v>
      </c>
      <c r="V160" s="153">
        <v>41593</v>
      </c>
      <c r="W160" s="154">
        <v>15515518</v>
      </c>
      <c r="X160" s="159" t="s">
        <v>1561</v>
      </c>
      <c r="Y160" s="159" t="s">
        <v>85</v>
      </c>
      <c r="Z160" s="159" t="s">
        <v>86</v>
      </c>
      <c r="AA160" s="159">
        <v>22</v>
      </c>
      <c r="AB160" s="159" t="s">
        <v>87</v>
      </c>
      <c r="AC160" s="168">
        <v>0</v>
      </c>
      <c r="AD160" s="159" t="s">
        <v>87</v>
      </c>
      <c r="AE160" s="153">
        <v>41593</v>
      </c>
      <c r="AF160" s="153">
        <v>41614</v>
      </c>
      <c r="AG160" s="159" t="s">
        <v>87</v>
      </c>
      <c r="AH160" s="160"/>
      <c r="AI160" s="160"/>
      <c r="AJ160" s="161"/>
      <c r="AK160" s="161"/>
      <c r="AL160" s="161"/>
      <c r="AM160" s="161"/>
      <c r="AN160" s="162"/>
      <c r="AO160" s="162"/>
      <c r="AP160" s="162"/>
      <c r="AQ160" s="168"/>
      <c r="AR160" s="162"/>
      <c r="AS160" s="162"/>
      <c r="AT160" s="162"/>
      <c r="AU160" s="163">
        <f t="shared" si="16"/>
        <v>22</v>
      </c>
      <c r="AV160" s="164">
        <f t="shared" si="17"/>
        <v>0</v>
      </c>
      <c r="AW160" s="164">
        <f t="shared" si="18"/>
        <v>22</v>
      </c>
      <c r="AX160" s="164">
        <f t="shared" si="20"/>
        <v>1</v>
      </c>
      <c r="AY160" s="192">
        <f t="shared" si="19"/>
        <v>1500000</v>
      </c>
    </row>
    <row r="161" spans="1:51" s="164" customFormat="1" ht="24" customHeight="1" x14ac:dyDescent="0.2">
      <c r="A161" s="218" t="s">
        <v>204</v>
      </c>
      <c r="B161" s="218" t="s">
        <v>254</v>
      </c>
      <c r="C161" s="218" t="s">
        <v>204</v>
      </c>
      <c r="D161" s="17">
        <v>890905211</v>
      </c>
      <c r="E161" s="201" t="s">
        <v>1775</v>
      </c>
      <c r="F161" s="17" t="s">
        <v>76</v>
      </c>
      <c r="G161" s="169">
        <v>4482324766452</v>
      </c>
      <c r="H161" s="18" t="s">
        <v>77</v>
      </c>
      <c r="I161" s="17" t="s">
        <v>78</v>
      </c>
      <c r="J161" s="17" t="s">
        <v>14</v>
      </c>
      <c r="K161" s="152" t="s">
        <v>471</v>
      </c>
      <c r="L161" s="159" t="s">
        <v>97</v>
      </c>
      <c r="M161" s="159" t="s">
        <v>106</v>
      </c>
      <c r="N161" s="226" t="s">
        <v>98</v>
      </c>
      <c r="O161" s="159" t="s">
        <v>82</v>
      </c>
      <c r="P161" s="159" t="s">
        <v>131</v>
      </c>
      <c r="Q161" s="167" t="s">
        <v>985</v>
      </c>
      <c r="R161" s="168">
        <v>169470000</v>
      </c>
      <c r="S161" s="154">
        <v>900630137</v>
      </c>
      <c r="T161" s="222" t="s">
        <v>1663</v>
      </c>
      <c r="U161" s="159" t="s">
        <v>91</v>
      </c>
      <c r="V161" s="153">
        <v>41593</v>
      </c>
      <c r="W161" s="154">
        <v>70878834</v>
      </c>
      <c r="X161" s="159" t="s">
        <v>1437</v>
      </c>
      <c r="Y161" s="159" t="s">
        <v>85</v>
      </c>
      <c r="Z161" s="159" t="s">
        <v>86</v>
      </c>
      <c r="AA161" s="159">
        <v>47</v>
      </c>
      <c r="AB161" s="159" t="s">
        <v>87</v>
      </c>
      <c r="AC161" s="168">
        <v>0</v>
      </c>
      <c r="AD161" s="159" t="s">
        <v>87</v>
      </c>
      <c r="AE161" s="153">
        <v>41593</v>
      </c>
      <c r="AF161" s="153">
        <v>41639</v>
      </c>
      <c r="AG161" s="159" t="s">
        <v>87</v>
      </c>
      <c r="AH161" s="160"/>
      <c r="AI161" s="160"/>
      <c r="AJ161" s="161"/>
      <c r="AK161" s="161"/>
      <c r="AL161" s="161"/>
      <c r="AM161" s="161"/>
      <c r="AN161" s="175">
        <v>41416</v>
      </c>
      <c r="AO161" s="175">
        <v>41640</v>
      </c>
      <c r="AP161" s="175">
        <v>42004</v>
      </c>
      <c r="AQ161" s="229">
        <v>395122010</v>
      </c>
      <c r="AR161" s="168">
        <v>0</v>
      </c>
      <c r="AS161" s="168">
        <v>0</v>
      </c>
      <c r="AT161" s="168">
        <v>395122010</v>
      </c>
      <c r="AU161" s="163">
        <f t="shared" si="16"/>
        <v>47</v>
      </c>
      <c r="AV161" s="164">
        <f t="shared" si="17"/>
        <v>0</v>
      </c>
      <c r="AW161" s="164">
        <f t="shared" si="18"/>
        <v>47</v>
      </c>
      <c r="AY161" s="192">
        <f t="shared" si="19"/>
        <v>169470000</v>
      </c>
    </row>
    <row r="162" spans="1:51" s="164" customFormat="1" ht="24" customHeight="1" x14ac:dyDescent="0.2">
      <c r="A162" s="218" t="s">
        <v>204</v>
      </c>
      <c r="B162" s="218" t="s">
        <v>274</v>
      </c>
      <c r="C162" s="218" t="s">
        <v>204</v>
      </c>
      <c r="D162" s="17">
        <v>890905211</v>
      </c>
      <c r="E162" s="201" t="s">
        <v>1775</v>
      </c>
      <c r="F162" s="17" t="s">
        <v>76</v>
      </c>
      <c r="G162" s="169">
        <v>4482324766452</v>
      </c>
      <c r="H162" s="18" t="s">
        <v>77</v>
      </c>
      <c r="I162" s="17" t="s">
        <v>78</v>
      </c>
      <c r="J162" s="17" t="s">
        <v>14</v>
      </c>
      <c r="K162" s="152" t="s">
        <v>472</v>
      </c>
      <c r="L162" s="159" t="s">
        <v>92</v>
      </c>
      <c r="M162" s="159" t="s">
        <v>1</v>
      </c>
      <c r="N162" s="226" t="s">
        <v>103</v>
      </c>
      <c r="O162" s="159" t="s">
        <v>82</v>
      </c>
      <c r="P162" s="159" t="s">
        <v>131</v>
      </c>
      <c r="Q162" s="167" t="s">
        <v>987</v>
      </c>
      <c r="R162" s="168">
        <v>220906650</v>
      </c>
      <c r="S162" s="154">
        <v>900670232</v>
      </c>
      <c r="T162" s="159" t="s">
        <v>988</v>
      </c>
      <c r="U162" s="159" t="s">
        <v>91</v>
      </c>
      <c r="V162" s="153">
        <v>41596</v>
      </c>
      <c r="W162" s="154">
        <v>70129918</v>
      </c>
      <c r="X162" s="159" t="s">
        <v>1432</v>
      </c>
      <c r="Y162" s="159" t="s">
        <v>85</v>
      </c>
      <c r="Z162" s="159" t="s">
        <v>86</v>
      </c>
      <c r="AA162" s="159">
        <v>66</v>
      </c>
      <c r="AB162" s="159" t="s">
        <v>88</v>
      </c>
      <c r="AC162" s="168">
        <v>76875514</v>
      </c>
      <c r="AD162" s="159" t="s">
        <v>87</v>
      </c>
      <c r="AE162" s="153">
        <v>41596</v>
      </c>
      <c r="AF162" s="153">
        <v>41661</v>
      </c>
      <c r="AG162" s="159" t="s">
        <v>87</v>
      </c>
      <c r="AH162" s="160"/>
      <c r="AI162" s="160"/>
      <c r="AJ162" s="161"/>
      <c r="AK162" s="161"/>
      <c r="AL162" s="161"/>
      <c r="AM162" s="161"/>
      <c r="AN162" s="162"/>
      <c r="AO162" s="162"/>
      <c r="AP162" s="162"/>
      <c r="AQ162" s="168"/>
      <c r="AR162" s="161"/>
      <c r="AS162" s="161"/>
      <c r="AT162" s="161"/>
      <c r="AU162" s="163">
        <f t="shared" si="16"/>
        <v>66</v>
      </c>
      <c r="AV162" s="164">
        <f t="shared" si="17"/>
        <v>0</v>
      </c>
      <c r="AW162" s="164">
        <f t="shared" si="18"/>
        <v>66</v>
      </c>
      <c r="AY162" s="192">
        <f t="shared" si="19"/>
        <v>297782164</v>
      </c>
    </row>
    <row r="163" spans="1:51" s="164" customFormat="1" ht="24" customHeight="1" x14ac:dyDescent="0.2">
      <c r="A163" s="218" t="s">
        <v>3</v>
      </c>
      <c r="B163" s="218" t="s">
        <v>199</v>
      </c>
      <c r="C163" s="218" t="s">
        <v>3</v>
      </c>
      <c r="D163" s="17">
        <v>890905211</v>
      </c>
      <c r="E163" s="201" t="s">
        <v>1775</v>
      </c>
      <c r="F163" s="17" t="s">
        <v>76</v>
      </c>
      <c r="G163" s="169">
        <v>4482324766452</v>
      </c>
      <c r="H163" s="18" t="s">
        <v>77</v>
      </c>
      <c r="I163" s="17" t="s">
        <v>78</v>
      </c>
      <c r="J163" s="17" t="s">
        <v>14</v>
      </c>
      <c r="K163" s="152" t="s">
        <v>473</v>
      </c>
      <c r="L163" s="159" t="s">
        <v>79</v>
      </c>
      <c r="M163" s="107" t="s">
        <v>80</v>
      </c>
      <c r="N163" s="226" t="s">
        <v>81</v>
      </c>
      <c r="O163" s="159" t="s">
        <v>82</v>
      </c>
      <c r="P163" s="159" t="s">
        <v>96</v>
      </c>
      <c r="Q163" s="167" t="s">
        <v>989</v>
      </c>
      <c r="R163" s="168">
        <v>7524971</v>
      </c>
      <c r="S163" s="154">
        <v>43721996</v>
      </c>
      <c r="T163" s="159" t="s">
        <v>990</v>
      </c>
      <c r="U163" s="159" t="s">
        <v>84</v>
      </c>
      <c r="V163" s="153">
        <v>41597</v>
      </c>
      <c r="W163" s="154">
        <v>70551823</v>
      </c>
      <c r="X163" s="159" t="s">
        <v>1618</v>
      </c>
      <c r="Y163" s="159" t="s">
        <v>85</v>
      </c>
      <c r="Z163" s="159" t="s">
        <v>86</v>
      </c>
      <c r="AA163" s="159">
        <v>42</v>
      </c>
      <c r="AB163" s="159" t="s">
        <v>87</v>
      </c>
      <c r="AC163" s="168">
        <v>0</v>
      </c>
      <c r="AD163" s="159" t="s">
        <v>87</v>
      </c>
      <c r="AE163" s="153">
        <v>41597</v>
      </c>
      <c r="AF163" s="153">
        <v>41638</v>
      </c>
      <c r="AG163" s="159" t="s">
        <v>88</v>
      </c>
      <c r="AH163" s="160"/>
      <c r="AI163" s="160"/>
      <c r="AJ163" s="160"/>
      <c r="AK163" s="160"/>
      <c r="AL163" s="160"/>
      <c r="AM163" s="160"/>
      <c r="AN163" s="160"/>
      <c r="AO163" s="160"/>
      <c r="AP163" s="160"/>
      <c r="AQ163" s="168"/>
      <c r="AR163" s="160"/>
      <c r="AS163" s="160"/>
      <c r="AT163" s="160"/>
      <c r="AU163" s="163">
        <f t="shared" si="16"/>
        <v>42</v>
      </c>
      <c r="AV163" s="164">
        <f t="shared" si="17"/>
        <v>0</v>
      </c>
      <c r="AW163" s="164">
        <f t="shared" si="18"/>
        <v>42</v>
      </c>
      <c r="AX163" s="164">
        <f>+AE163-V163+1</f>
        <v>1</v>
      </c>
      <c r="AY163" s="192">
        <f t="shared" si="19"/>
        <v>7524971</v>
      </c>
    </row>
    <row r="164" spans="1:51" s="164" customFormat="1" ht="24" customHeight="1" x14ac:dyDescent="0.2">
      <c r="A164" s="218" t="s">
        <v>3</v>
      </c>
      <c r="B164" s="218" t="s">
        <v>199</v>
      </c>
      <c r="C164" s="218" t="s">
        <v>3</v>
      </c>
      <c r="D164" s="17">
        <v>890905211</v>
      </c>
      <c r="E164" s="201" t="s">
        <v>1775</v>
      </c>
      <c r="F164" s="17" t="s">
        <v>76</v>
      </c>
      <c r="G164" s="169">
        <v>4482324766452</v>
      </c>
      <c r="H164" s="18" t="s">
        <v>77</v>
      </c>
      <c r="I164" s="17" t="s">
        <v>78</v>
      </c>
      <c r="J164" s="17" t="s">
        <v>14</v>
      </c>
      <c r="K164" s="152" t="s">
        <v>474</v>
      </c>
      <c r="L164" s="159" t="s">
        <v>79</v>
      </c>
      <c r="M164" s="107" t="s">
        <v>80</v>
      </c>
      <c r="N164" s="226" t="s">
        <v>81</v>
      </c>
      <c r="O164" s="159" t="s">
        <v>82</v>
      </c>
      <c r="P164" s="159" t="s">
        <v>96</v>
      </c>
      <c r="Q164" s="167" t="s">
        <v>991</v>
      </c>
      <c r="R164" s="168">
        <v>7524971</v>
      </c>
      <c r="S164" s="154">
        <v>71174454</v>
      </c>
      <c r="T164" s="159" t="s">
        <v>992</v>
      </c>
      <c r="U164" s="159" t="s">
        <v>84</v>
      </c>
      <c r="V164" s="153">
        <v>41597</v>
      </c>
      <c r="W164" s="154">
        <v>42872380</v>
      </c>
      <c r="X164" s="159" t="s">
        <v>1619</v>
      </c>
      <c r="Y164" s="159" t="s">
        <v>85</v>
      </c>
      <c r="Z164" s="159" t="s">
        <v>86</v>
      </c>
      <c r="AA164" s="159">
        <v>43</v>
      </c>
      <c r="AB164" s="159" t="s">
        <v>87</v>
      </c>
      <c r="AC164" s="168">
        <v>0</v>
      </c>
      <c r="AD164" s="159" t="s">
        <v>87</v>
      </c>
      <c r="AE164" s="153">
        <v>41597</v>
      </c>
      <c r="AF164" s="153">
        <v>41639</v>
      </c>
      <c r="AG164" s="159" t="s">
        <v>88</v>
      </c>
      <c r="AH164" s="160"/>
      <c r="AI164" s="160"/>
      <c r="AJ164" s="160"/>
      <c r="AK164" s="160"/>
      <c r="AL164" s="160"/>
      <c r="AM164" s="160"/>
      <c r="AN164" s="160"/>
      <c r="AO164" s="160"/>
      <c r="AP164" s="160"/>
      <c r="AQ164" s="168"/>
      <c r="AR164" s="160"/>
      <c r="AS164" s="160"/>
      <c r="AT164" s="160"/>
      <c r="AU164" s="163">
        <f t="shared" si="16"/>
        <v>43</v>
      </c>
      <c r="AV164" s="164">
        <f t="shared" si="17"/>
        <v>0</v>
      </c>
      <c r="AW164" s="164">
        <f t="shared" si="18"/>
        <v>43</v>
      </c>
      <c r="AX164" s="164">
        <f>+AE164-V164+1</f>
        <v>1</v>
      </c>
      <c r="AY164" s="192">
        <f t="shared" si="19"/>
        <v>7524971</v>
      </c>
    </row>
    <row r="165" spans="1:51" s="164" customFormat="1" ht="24" customHeight="1" x14ac:dyDescent="0.2">
      <c r="A165" s="218" t="s">
        <v>0</v>
      </c>
      <c r="B165" s="218" t="s">
        <v>314</v>
      </c>
      <c r="C165" s="218" t="s">
        <v>0</v>
      </c>
      <c r="D165" s="17">
        <v>890905211</v>
      </c>
      <c r="E165" s="201" t="s">
        <v>1775</v>
      </c>
      <c r="F165" s="17" t="s">
        <v>76</v>
      </c>
      <c r="G165" s="169">
        <v>4482324766452</v>
      </c>
      <c r="H165" s="18" t="s">
        <v>77</v>
      </c>
      <c r="I165" s="17" t="s">
        <v>78</v>
      </c>
      <c r="J165" s="17" t="s">
        <v>14</v>
      </c>
      <c r="K165" s="152" t="s">
        <v>475</v>
      </c>
      <c r="L165" s="159" t="s">
        <v>92</v>
      </c>
      <c r="M165" s="159" t="s">
        <v>1</v>
      </c>
      <c r="N165" s="226" t="s">
        <v>103</v>
      </c>
      <c r="O165" s="159" t="s">
        <v>82</v>
      </c>
      <c r="P165" s="159" t="s">
        <v>83</v>
      </c>
      <c r="Q165" s="167" t="s">
        <v>993</v>
      </c>
      <c r="R165" s="168">
        <v>573411110</v>
      </c>
      <c r="S165" s="154">
        <v>70562215</v>
      </c>
      <c r="T165" s="159" t="s">
        <v>994</v>
      </c>
      <c r="U165" s="159" t="s">
        <v>84</v>
      </c>
      <c r="V165" s="153">
        <v>41596</v>
      </c>
      <c r="W165" s="154">
        <v>43074112</v>
      </c>
      <c r="X165" s="159" t="s">
        <v>1578</v>
      </c>
      <c r="Y165" s="159" t="s">
        <v>85</v>
      </c>
      <c r="Z165" s="159" t="s">
        <v>86</v>
      </c>
      <c r="AA165" s="159">
        <v>62</v>
      </c>
      <c r="AB165" s="159" t="s">
        <v>87</v>
      </c>
      <c r="AC165" s="168">
        <v>0</v>
      </c>
      <c r="AD165" s="159" t="s">
        <v>87</v>
      </c>
      <c r="AE165" s="153">
        <v>41596</v>
      </c>
      <c r="AF165" s="153">
        <v>41657</v>
      </c>
      <c r="AG165" s="159" t="s">
        <v>88</v>
      </c>
      <c r="AH165" s="160"/>
      <c r="AI165" s="160"/>
      <c r="AJ165" s="161"/>
      <c r="AK165" s="161"/>
      <c r="AL165" s="161"/>
      <c r="AM165" s="161"/>
      <c r="AN165" s="162"/>
      <c r="AO165" s="162"/>
      <c r="AP165" s="162"/>
      <c r="AQ165" s="168"/>
      <c r="AR165" s="161"/>
      <c r="AS165" s="161"/>
      <c r="AT165" s="161"/>
      <c r="AU165" s="163">
        <f t="shared" si="16"/>
        <v>62</v>
      </c>
      <c r="AV165" s="164">
        <f t="shared" si="17"/>
        <v>0</v>
      </c>
      <c r="AW165" s="164">
        <f t="shared" si="18"/>
        <v>62</v>
      </c>
      <c r="AX165" s="164">
        <f>+AE165-V165+1</f>
        <v>1</v>
      </c>
      <c r="AY165" s="192">
        <f t="shared" si="19"/>
        <v>573411110</v>
      </c>
    </row>
    <row r="166" spans="1:51" s="164" customFormat="1" ht="24" customHeight="1" x14ac:dyDescent="0.2">
      <c r="A166" s="218" t="s">
        <v>222</v>
      </c>
      <c r="B166" s="218" t="s">
        <v>226</v>
      </c>
      <c r="C166" s="218" t="s">
        <v>222</v>
      </c>
      <c r="D166" s="17">
        <v>890905211</v>
      </c>
      <c r="E166" s="201" t="s">
        <v>1775</v>
      </c>
      <c r="F166" s="17" t="s">
        <v>76</v>
      </c>
      <c r="G166" s="169">
        <v>4482324766452</v>
      </c>
      <c r="H166" s="18" t="s">
        <v>77</v>
      </c>
      <c r="I166" s="17" t="s">
        <v>78</v>
      </c>
      <c r="J166" s="17" t="s">
        <v>14</v>
      </c>
      <c r="K166" s="152" t="s">
        <v>476</v>
      </c>
      <c r="L166" s="159" t="s">
        <v>79</v>
      </c>
      <c r="M166" s="107" t="s">
        <v>80</v>
      </c>
      <c r="N166" s="226" t="s">
        <v>81</v>
      </c>
      <c r="O166" s="159" t="s">
        <v>82</v>
      </c>
      <c r="P166" s="159" t="s">
        <v>83</v>
      </c>
      <c r="Q166" s="167" t="s">
        <v>995</v>
      </c>
      <c r="R166" s="168">
        <v>6577778</v>
      </c>
      <c r="S166" s="154">
        <v>1042763849</v>
      </c>
      <c r="T166" s="159" t="s">
        <v>996</v>
      </c>
      <c r="U166" s="159" t="s">
        <v>84</v>
      </c>
      <c r="V166" s="153">
        <v>41603</v>
      </c>
      <c r="W166" s="154">
        <v>98569993</v>
      </c>
      <c r="X166" s="159" t="s">
        <v>1428</v>
      </c>
      <c r="Y166" s="159" t="s">
        <v>85</v>
      </c>
      <c r="Z166" s="159" t="s">
        <v>86</v>
      </c>
      <c r="AA166" s="159">
        <v>37</v>
      </c>
      <c r="AB166" s="159" t="s">
        <v>87</v>
      </c>
      <c r="AC166" s="168">
        <v>0</v>
      </c>
      <c r="AD166" s="159" t="s">
        <v>87</v>
      </c>
      <c r="AE166" s="153">
        <v>41603</v>
      </c>
      <c r="AF166" s="153">
        <v>41639</v>
      </c>
      <c r="AG166" s="159" t="s">
        <v>87</v>
      </c>
      <c r="AH166" s="160"/>
      <c r="AI166" s="160"/>
      <c r="AJ166" s="161"/>
      <c r="AK166" s="161"/>
      <c r="AL166" s="161"/>
      <c r="AM166" s="161"/>
      <c r="AN166" s="175"/>
      <c r="AO166" s="175"/>
      <c r="AP166" s="175"/>
      <c r="AQ166" s="168"/>
      <c r="AR166" s="168"/>
      <c r="AS166" s="168"/>
      <c r="AT166" s="168"/>
      <c r="AU166" s="163">
        <f t="shared" si="16"/>
        <v>37</v>
      </c>
      <c r="AV166" s="164">
        <f t="shared" si="17"/>
        <v>0</v>
      </c>
      <c r="AW166" s="164">
        <f t="shared" si="18"/>
        <v>37</v>
      </c>
      <c r="AX166" s="164">
        <f>+AE166-V166+1</f>
        <v>1</v>
      </c>
      <c r="AY166" s="192">
        <f t="shared" si="19"/>
        <v>6577778</v>
      </c>
    </row>
    <row r="167" spans="1:51" s="164" customFormat="1" ht="24" customHeight="1" x14ac:dyDescent="0.2">
      <c r="A167" s="218" t="s">
        <v>204</v>
      </c>
      <c r="B167" s="218" t="s">
        <v>274</v>
      </c>
      <c r="C167" s="218" t="s">
        <v>204</v>
      </c>
      <c r="D167" s="17">
        <v>890905211</v>
      </c>
      <c r="E167" s="201" t="s">
        <v>1775</v>
      </c>
      <c r="F167" s="17" t="s">
        <v>76</v>
      </c>
      <c r="G167" s="169">
        <v>4482324766452</v>
      </c>
      <c r="H167" s="18" t="s">
        <v>77</v>
      </c>
      <c r="I167" s="17" t="s">
        <v>78</v>
      </c>
      <c r="J167" s="17" t="s">
        <v>14</v>
      </c>
      <c r="K167" s="152" t="s">
        <v>477</v>
      </c>
      <c r="L167" s="159" t="s">
        <v>92</v>
      </c>
      <c r="M167" s="159" t="s">
        <v>1</v>
      </c>
      <c r="N167" s="226" t="s">
        <v>103</v>
      </c>
      <c r="O167" s="159" t="s">
        <v>82</v>
      </c>
      <c r="P167" s="159" t="s">
        <v>131</v>
      </c>
      <c r="Q167" s="167" t="s">
        <v>997</v>
      </c>
      <c r="R167" s="168">
        <v>192003978</v>
      </c>
      <c r="S167" s="154">
        <v>15435479</v>
      </c>
      <c r="T167" s="159" t="s">
        <v>744</v>
      </c>
      <c r="U167" s="159" t="s">
        <v>84</v>
      </c>
      <c r="V167" s="153">
        <v>41610</v>
      </c>
      <c r="W167" s="154">
        <v>43061930</v>
      </c>
      <c r="X167" s="159" t="s">
        <v>1736</v>
      </c>
      <c r="Y167" s="159" t="s">
        <v>85</v>
      </c>
      <c r="Z167" s="159" t="s">
        <v>86</v>
      </c>
      <c r="AA167" s="159">
        <v>63</v>
      </c>
      <c r="AB167" s="159" t="s">
        <v>88</v>
      </c>
      <c r="AC167" s="168">
        <v>56089173</v>
      </c>
      <c r="AD167" s="159" t="s">
        <v>87</v>
      </c>
      <c r="AE167" s="153">
        <v>41610</v>
      </c>
      <c r="AF167" s="153">
        <v>41672</v>
      </c>
      <c r="AG167" s="159" t="s">
        <v>87</v>
      </c>
      <c r="AH167" s="160"/>
      <c r="AI167" s="160"/>
      <c r="AJ167" s="161"/>
      <c r="AK167" s="161"/>
      <c r="AL167" s="161"/>
      <c r="AM167" s="161"/>
      <c r="AN167" s="162"/>
      <c r="AO167" s="162"/>
      <c r="AP167" s="162"/>
      <c r="AQ167" s="168"/>
      <c r="AR167" s="161"/>
      <c r="AS167" s="161"/>
      <c r="AT167" s="161"/>
      <c r="AU167" s="163">
        <f t="shared" si="16"/>
        <v>63</v>
      </c>
      <c r="AV167" s="164">
        <f t="shared" si="17"/>
        <v>0</v>
      </c>
      <c r="AW167" s="164">
        <f t="shared" si="18"/>
        <v>63</v>
      </c>
      <c r="AY167" s="192">
        <f t="shared" si="19"/>
        <v>248093151</v>
      </c>
    </row>
    <row r="168" spans="1:51" s="164" customFormat="1" ht="24" customHeight="1" x14ac:dyDescent="0.2">
      <c r="A168" s="218" t="s">
        <v>222</v>
      </c>
      <c r="B168" s="218" t="s">
        <v>268</v>
      </c>
      <c r="C168" s="218" t="s">
        <v>222</v>
      </c>
      <c r="D168" s="17">
        <v>890905211</v>
      </c>
      <c r="E168" s="201" t="s">
        <v>1775</v>
      </c>
      <c r="F168" s="17" t="s">
        <v>76</v>
      </c>
      <c r="G168" s="169">
        <v>4482324766452</v>
      </c>
      <c r="H168" s="18" t="s">
        <v>77</v>
      </c>
      <c r="I168" s="17" t="s">
        <v>78</v>
      </c>
      <c r="J168" s="17" t="s">
        <v>14</v>
      </c>
      <c r="K168" s="152" t="s">
        <v>478</v>
      </c>
      <c r="L168" s="159" t="s">
        <v>79</v>
      </c>
      <c r="M168" s="107" t="s">
        <v>80</v>
      </c>
      <c r="N168" s="226" t="s">
        <v>95</v>
      </c>
      <c r="O168" s="159" t="s">
        <v>82</v>
      </c>
      <c r="P168" s="159" t="s">
        <v>83</v>
      </c>
      <c r="Q168" s="167" t="s">
        <v>998</v>
      </c>
      <c r="R168" s="168">
        <v>436271897</v>
      </c>
      <c r="S168" s="154">
        <v>890941557</v>
      </c>
      <c r="T168" s="159" t="s">
        <v>999</v>
      </c>
      <c r="U168" s="159" t="s">
        <v>91</v>
      </c>
      <c r="V168" s="153">
        <v>41605</v>
      </c>
      <c r="W168" s="154">
        <v>71643845</v>
      </c>
      <c r="X168" s="159" t="s">
        <v>1438</v>
      </c>
      <c r="Y168" s="159" t="s">
        <v>85</v>
      </c>
      <c r="Z168" s="159" t="s">
        <v>86</v>
      </c>
      <c r="AA168" s="159">
        <v>731</v>
      </c>
      <c r="AB168" s="159" t="s">
        <v>87</v>
      </c>
      <c r="AC168" s="168">
        <v>0</v>
      </c>
      <c r="AD168" s="159" t="s">
        <v>87</v>
      </c>
      <c r="AE168" s="153">
        <v>41613</v>
      </c>
      <c r="AF168" s="153">
        <v>42343</v>
      </c>
      <c r="AG168" s="159" t="s">
        <v>87</v>
      </c>
      <c r="AH168" s="160"/>
      <c r="AI168" s="160"/>
      <c r="AJ168" s="161"/>
      <c r="AK168" s="161"/>
      <c r="AL168" s="161"/>
      <c r="AM168" s="161"/>
      <c r="AN168" s="175"/>
      <c r="AO168" s="175"/>
      <c r="AP168" s="175"/>
      <c r="AQ168" s="168"/>
      <c r="AR168" s="168"/>
      <c r="AS168" s="168"/>
      <c r="AT168" s="168"/>
      <c r="AU168" s="163">
        <f t="shared" si="16"/>
        <v>731</v>
      </c>
      <c r="AV168" s="164">
        <f t="shared" si="17"/>
        <v>0</v>
      </c>
      <c r="AW168" s="164">
        <f t="shared" si="18"/>
        <v>731</v>
      </c>
      <c r="AX168" s="164">
        <f t="shared" ref="AX168:AX178" si="21">+AE168-V168+1</f>
        <v>9</v>
      </c>
      <c r="AY168" s="192">
        <f t="shared" si="19"/>
        <v>436271897</v>
      </c>
    </row>
    <row r="169" spans="1:51" s="164" customFormat="1" ht="24" customHeight="1" x14ac:dyDescent="0.2">
      <c r="A169" s="218" t="s">
        <v>6</v>
      </c>
      <c r="B169" s="218" t="s">
        <v>212</v>
      </c>
      <c r="C169" s="218" t="s">
        <v>6</v>
      </c>
      <c r="D169" s="17">
        <v>890905211</v>
      </c>
      <c r="E169" s="201" t="s">
        <v>1775</v>
      </c>
      <c r="F169" s="17"/>
      <c r="G169" s="169">
        <v>4482324766452</v>
      </c>
      <c r="H169" s="18" t="s">
        <v>77</v>
      </c>
      <c r="I169" s="17" t="s">
        <v>78</v>
      </c>
      <c r="J169" s="17" t="s">
        <v>14</v>
      </c>
      <c r="K169" s="152" t="s">
        <v>479</v>
      </c>
      <c r="L169" s="159"/>
      <c r="M169" s="107" t="s">
        <v>80</v>
      </c>
      <c r="N169" s="226" t="s">
        <v>90</v>
      </c>
      <c r="O169" s="159" t="s">
        <v>82</v>
      </c>
      <c r="P169" s="159" t="s">
        <v>83</v>
      </c>
      <c r="Q169" s="167" t="s">
        <v>1000</v>
      </c>
      <c r="R169" s="168">
        <v>3000000</v>
      </c>
      <c r="S169" s="154">
        <v>70329563</v>
      </c>
      <c r="T169" s="159" t="s">
        <v>1001</v>
      </c>
      <c r="U169" s="159" t="s">
        <v>84</v>
      </c>
      <c r="V169" s="153">
        <v>41597</v>
      </c>
      <c r="W169" s="154">
        <v>15515518</v>
      </c>
      <c r="X169" s="159" t="s">
        <v>1561</v>
      </c>
      <c r="Y169" s="159" t="s">
        <v>85</v>
      </c>
      <c r="Z169" s="159" t="s">
        <v>86</v>
      </c>
      <c r="AA169" s="159">
        <v>18</v>
      </c>
      <c r="AB169" s="159" t="s">
        <v>87</v>
      </c>
      <c r="AC169" s="168">
        <v>0</v>
      </c>
      <c r="AD169" s="159" t="s">
        <v>87</v>
      </c>
      <c r="AE169" s="153">
        <v>41597</v>
      </c>
      <c r="AF169" s="153">
        <v>41614</v>
      </c>
      <c r="AG169" s="159" t="s">
        <v>87</v>
      </c>
      <c r="AH169" s="160"/>
      <c r="AI169" s="160"/>
      <c r="AJ169" s="161"/>
      <c r="AK169" s="161"/>
      <c r="AL169" s="161"/>
      <c r="AM169" s="161"/>
      <c r="AN169" s="162"/>
      <c r="AO169" s="162"/>
      <c r="AP169" s="162"/>
      <c r="AQ169" s="168"/>
      <c r="AR169" s="162"/>
      <c r="AS169" s="162"/>
      <c r="AT169" s="162"/>
      <c r="AU169" s="163">
        <f t="shared" si="16"/>
        <v>18</v>
      </c>
      <c r="AV169" s="164">
        <f t="shared" si="17"/>
        <v>0</v>
      </c>
      <c r="AW169" s="164">
        <f t="shared" si="18"/>
        <v>18</v>
      </c>
      <c r="AX169" s="164">
        <f t="shared" si="21"/>
        <v>1</v>
      </c>
      <c r="AY169" s="192">
        <f t="shared" si="19"/>
        <v>3000000</v>
      </c>
    </row>
    <row r="170" spans="1:51" s="164" customFormat="1" ht="24" customHeight="1" x14ac:dyDescent="0.2">
      <c r="A170" s="218" t="s">
        <v>6</v>
      </c>
      <c r="B170" s="218" t="s">
        <v>212</v>
      </c>
      <c r="C170" s="218" t="s">
        <v>6</v>
      </c>
      <c r="D170" s="17">
        <v>890905211</v>
      </c>
      <c r="E170" s="201" t="s">
        <v>1775</v>
      </c>
      <c r="F170" s="17"/>
      <c r="G170" s="169">
        <v>4482324766452</v>
      </c>
      <c r="H170" s="18" t="s">
        <v>77</v>
      </c>
      <c r="I170" s="17" t="s">
        <v>78</v>
      </c>
      <c r="J170" s="17" t="s">
        <v>14</v>
      </c>
      <c r="K170" s="152">
        <v>4600051493</v>
      </c>
      <c r="L170" s="159"/>
      <c r="M170" s="107" t="s">
        <v>80</v>
      </c>
      <c r="N170" s="226" t="s">
        <v>90</v>
      </c>
      <c r="O170" s="159" t="s">
        <v>82</v>
      </c>
      <c r="P170" s="159" t="s">
        <v>83</v>
      </c>
      <c r="Q170" s="167" t="s">
        <v>1002</v>
      </c>
      <c r="R170" s="168">
        <v>3000000</v>
      </c>
      <c r="S170" s="154">
        <v>79897952</v>
      </c>
      <c r="T170" s="159" t="s">
        <v>1003</v>
      </c>
      <c r="U170" s="159" t="s">
        <v>84</v>
      </c>
      <c r="V170" s="153">
        <v>41597</v>
      </c>
      <c r="W170" s="154">
        <v>15515518</v>
      </c>
      <c r="X170" s="159" t="s">
        <v>1561</v>
      </c>
      <c r="Y170" s="159" t="s">
        <v>85</v>
      </c>
      <c r="Z170" s="159" t="s">
        <v>86</v>
      </c>
      <c r="AA170" s="159">
        <v>18</v>
      </c>
      <c r="AB170" s="159" t="s">
        <v>87</v>
      </c>
      <c r="AC170" s="168">
        <v>0</v>
      </c>
      <c r="AD170" s="159" t="s">
        <v>87</v>
      </c>
      <c r="AE170" s="153">
        <v>41597</v>
      </c>
      <c r="AF170" s="153">
        <v>41614</v>
      </c>
      <c r="AG170" s="159" t="s">
        <v>87</v>
      </c>
      <c r="AH170" s="160"/>
      <c r="AI170" s="160"/>
      <c r="AJ170" s="161"/>
      <c r="AK170" s="161"/>
      <c r="AL170" s="161"/>
      <c r="AM170" s="161"/>
      <c r="AN170" s="162"/>
      <c r="AO170" s="162"/>
      <c r="AP170" s="162"/>
      <c r="AQ170" s="168"/>
      <c r="AR170" s="162"/>
      <c r="AS170" s="162"/>
      <c r="AT170" s="162"/>
      <c r="AU170" s="163">
        <f t="shared" si="16"/>
        <v>18</v>
      </c>
      <c r="AV170" s="164">
        <f t="shared" si="17"/>
        <v>0</v>
      </c>
      <c r="AW170" s="164">
        <f t="shared" si="18"/>
        <v>18</v>
      </c>
      <c r="AX170" s="164">
        <f t="shared" si="21"/>
        <v>1</v>
      </c>
      <c r="AY170" s="192">
        <f t="shared" si="19"/>
        <v>3000000</v>
      </c>
    </row>
    <row r="171" spans="1:51" s="164" customFormat="1" ht="24" customHeight="1" x14ac:dyDescent="0.2">
      <c r="A171" s="218" t="s">
        <v>6</v>
      </c>
      <c r="B171" s="218" t="s">
        <v>212</v>
      </c>
      <c r="C171" s="218" t="s">
        <v>6</v>
      </c>
      <c r="D171" s="17">
        <v>890905211</v>
      </c>
      <c r="E171" s="201" t="s">
        <v>1775</v>
      </c>
      <c r="F171" s="17"/>
      <c r="G171" s="169">
        <v>4482324766452</v>
      </c>
      <c r="H171" s="18" t="s">
        <v>77</v>
      </c>
      <c r="I171" s="17" t="s">
        <v>78</v>
      </c>
      <c r="J171" s="17" t="s">
        <v>14</v>
      </c>
      <c r="K171" s="152" t="s">
        <v>481</v>
      </c>
      <c r="L171" s="159"/>
      <c r="M171" s="107" t="s">
        <v>80</v>
      </c>
      <c r="N171" s="226" t="s">
        <v>90</v>
      </c>
      <c r="O171" s="159" t="s">
        <v>82</v>
      </c>
      <c r="P171" s="159" t="s">
        <v>83</v>
      </c>
      <c r="Q171" s="167" t="s">
        <v>1004</v>
      </c>
      <c r="R171" s="168">
        <v>3000000</v>
      </c>
      <c r="S171" s="154">
        <v>8358922</v>
      </c>
      <c r="T171" s="159" t="s">
        <v>1005</v>
      </c>
      <c r="U171" s="159" t="s">
        <v>84</v>
      </c>
      <c r="V171" s="153">
        <v>41597</v>
      </c>
      <c r="W171" s="154">
        <v>15515518</v>
      </c>
      <c r="X171" s="159" t="s">
        <v>1561</v>
      </c>
      <c r="Y171" s="159" t="s">
        <v>85</v>
      </c>
      <c r="Z171" s="159" t="s">
        <v>86</v>
      </c>
      <c r="AA171" s="159">
        <v>18</v>
      </c>
      <c r="AB171" s="159" t="s">
        <v>87</v>
      </c>
      <c r="AC171" s="168">
        <v>0</v>
      </c>
      <c r="AD171" s="159" t="s">
        <v>87</v>
      </c>
      <c r="AE171" s="153">
        <v>41597</v>
      </c>
      <c r="AF171" s="153">
        <v>41614</v>
      </c>
      <c r="AG171" s="159" t="s">
        <v>87</v>
      </c>
      <c r="AH171" s="160"/>
      <c r="AI171" s="160"/>
      <c r="AJ171" s="161"/>
      <c r="AK171" s="161"/>
      <c r="AL171" s="161"/>
      <c r="AM171" s="161"/>
      <c r="AN171" s="162"/>
      <c r="AO171" s="162"/>
      <c r="AP171" s="162"/>
      <c r="AQ171" s="168"/>
      <c r="AR171" s="162"/>
      <c r="AS171" s="162"/>
      <c r="AT171" s="162"/>
      <c r="AU171" s="163">
        <f t="shared" si="16"/>
        <v>18</v>
      </c>
      <c r="AV171" s="164">
        <f t="shared" si="17"/>
        <v>0</v>
      </c>
      <c r="AW171" s="164">
        <f t="shared" si="18"/>
        <v>18</v>
      </c>
      <c r="AX171" s="164">
        <f t="shared" si="21"/>
        <v>1</v>
      </c>
      <c r="AY171" s="192">
        <f t="shared" si="19"/>
        <v>3000000</v>
      </c>
    </row>
    <row r="172" spans="1:51" s="164" customFormat="1" ht="24" customHeight="1" x14ac:dyDescent="0.2">
      <c r="A172" s="218" t="s">
        <v>6</v>
      </c>
      <c r="B172" s="218" t="s">
        <v>212</v>
      </c>
      <c r="C172" s="218" t="s">
        <v>6</v>
      </c>
      <c r="D172" s="17">
        <v>890905211</v>
      </c>
      <c r="E172" s="201" t="s">
        <v>1775</v>
      </c>
      <c r="F172" s="17"/>
      <c r="G172" s="169">
        <v>4482324766452</v>
      </c>
      <c r="H172" s="18" t="s">
        <v>77</v>
      </c>
      <c r="I172" s="17" t="s">
        <v>78</v>
      </c>
      <c r="J172" s="17" t="s">
        <v>14</v>
      </c>
      <c r="K172" s="152" t="s">
        <v>482</v>
      </c>
      <c r="L172" s="159"/>
      <c r="M172" s="107" t="s">
        <v>80</v>
      </c>
      <c r="N172" s="226" t="s">
        <v>90</v>
      </c>
      <c r="O172" s="159" t="s">
        <v>82</v>
      </c>
      <c r="P172" s="159" t="s">
        <v>83</v>
      </c>
      <c r="Q172" s="167" t="s">
        <v>1006</v>
      </c>
      <c r="R172" s="168">
        <v>1500000</v>
      </c>
      <c r="S172" s="154">
        <v>98702403</v>
      </c>
      <c r="T172" s="159" t="s">
        <v>1007</v>
      </c>
      <c r="U172" s="159" t="s">
        <v>84</v>
      </c>
      <c r="V172" s="153">
        <v>41597</v>
      </c>
      <c r="W172" s="154">
        <v>15515518</v>
      </c>
      <c r="X172" s="159" t="s">
        <v>1561</v>
      </c>
      <c r="Y172" s="159" t="s">
        <v>85</v>
      </c>
      <c r="Z172" s="159" t="s">
        <v>86</v>
      </c>
      <c r="AA172" s="159">
        <v>18</v>
      </c>
      <c r="AB172" s="159" t="s">
        <v>87</v>
      </c>
      <c r="AC172" s="168">
        <v>0</v>
      </c>
      <c r="AD172" s="159" t="s">
        <v>87</v>
      </c>
      <c r="AE172" s="153">
        <v>41597</v>
      </c>
      <c r="AF172" s="153">
        <v>41614</v>
      </c>
      <c r="AG172" s="159" t="s">
        <v>87</v>
      </c>
      <c r="AH172" s="160"/>
      <c r="AI172" s="160"/>
      <c r="AJ172" s="161"/>
      <c r="AK172" s="161"/>
      <c r="AL172" s="161"/>
      <c r="AM172" s="161"/>
      <c r="AN172" s="162"/>
      <c r="AO172" s="162"/>
      <c r="AP172" s="162"/>
      <c r="AQ172" s="168"/>
      <c r="AR172" s="162"/>
      <c r="AS172" s="162"/>
      <c r="AT172" s="162"/>
      <c r="AU172" s="163">
        <f t="shared" si="16"/>
        <v>18</v>
      </c>
      <c r="AV172" s="164">
        <f t="shared" si="17"/>
        <v>0</v>
      </c>
      <c r="AW172" s="164">
        <f t="shared" si="18"/>
        <v>18</v>
      </c>
      <c r="AX172" s="164">
        <f t="shared" si="21"/>
        <v>1</v>
      </c>
      <c r="AY172" s="192">
        <f t="shared" si="19"/>
        <v>1500000</v>
      </c>
    </row>
    <row r="173" spans="1:51" s="164" customFormat="1" ht="24" customHeight="1" x14ac:dyDescent="0.2">
      <c r="A173" s="218" t="s">
        <v>6</v>
      </c>
      <c r="B173" s="218" t="s">
        <v>212</v>
      </c>
      <c r="C173" s="218" t="s">
        <v>6</v>
      </c>
      <c r="D173" s="17">
        <v>890905211</v>
      </c>
      <c r="E173" s="201" t="s">
        <v>1775</v>
      </c>
      <c r="F173" s="17"/>
      <c r="G173" s="169">
        <v>4482324766452</v>
      </c>
      <c r="H173" s="18" t="s">
        <v>77</v>
      </c>
      <c r="I173" s="17" t="s">
        <v>78</v>
      </c>
      <c r="J173" s="17" t="s">
        <v>14</v>
      </c>
      <c r="K173" s="152" t="s">
        <v>483</v>
      </c>
      <c r="L173" s="159"/>
      <c r="M173" s="107" t="s">
        <v>80</v>
      </c>
      <c r="N173" s="226" t="s">
        <v>90</v>
      </c>
      <c r="O173" s="159" t="s">
        <v>82</v>
      </c>
      <c r="P173" s="159" t="s">
        <v>83</v>
      </c>
      <c r="Q173" s="167" t="s">
        <v>1008</v>
      </c>
      <c r="R173" s="168">
        <v>3000000</v>
      </c>
      <c r="S173" s="154">
        <v>98672087</v>
      </c>
      <c r="T173" s="159" t="s">
        <v>1009</v>
      </c>
      <c r="U173" s="159" t="s">
        <v>84</v>
      </c>
      <c r="V173" s="153">
        <v>41597</v>
      </c>
      <c r="W173" s="154">
        <v>15515518</v>
      </c>
      <c r="X173" s="159" t="s">
        <v>1561</v>
      </c>
      <c r="Y173" s="159" t="s">
        <v>85</v>
      </c>
      <c r="Z173" s="159" t="s">
        <v>86</v>
      </c>
      <c r="AA173" s="159">
        <v>18</v>
      </c>
      <c r="AB173" s="159" t="s">
        <v>87</v>
      </c>
      <c r="AC173" s="168">
        <v>0</v>
      </c>
      <c r="AD173" s="159" t="s">
        <v>87</v>
      </c>
      <c r="AE173" s="153">
        <v>41597</v>
      </c>
      <c r="AF173" s="153">
        <v>41614</v>
      </c>
      <c r="AG173" s="159" t="s">
        <v>87</v>
      </c>
      <c r="AH173" s="160"/>
      <c r="AI173" s="160"/>
      <c r="AJ173" s="161"/>
      <c r="AK173" s="161"/>
      <c r="AL173" s="161"/>
      <c r="AM173" s="161"/>
      <c r="AN173" s="162"/>
      <c r="AO173" s="162"/>
      <c r="AP173" s="162"/>
      <c r="AQ173" s="168"/>
      <c r="AR173" s="162"/>
      <c r="AS173" s="162"/>
      <c r="AT173" s="162"/>
      <c r="AU173" s="163">
        <f t="shared" si="16"/>
        <v>18</v>
      </c>
      <c r="AV173" s="164">
        <f t="shared" si="17"/>
        <v>0</v>
      </c>
      <c r="AW173" s="164">
        <f t="shared" si="18"/>
        <v>18</v>
      </c>
      <c r="AX173" s="164">
        <f t="shared" si="21"/>
        <v>1</v>
      </c>
      <c r="AY173" s="192">
        <f t="shared" si="19"/>
        <v>3000000</v>
      </c>
    </row>
    <row r="174" spans="1:51" s="164" customFormat="1" ht="24" customHeight="1" x14ac:dyDescent="0.2">
      <c r="A174" s="218" t="s">
        <v>6</v>
      </c>
      <c r="B174" s="218" t="s">
        <v>212</v>
      </c>
      <c r="C174" s="218" t="s">
        <v>6</v>
      </c>
      <c r="D174" s="17">
        <v>890905211</v>
      </c>
      <c r="E174" s="201" t="s">
        <v>1775</v>
      </c>
      <c r="F174" s="17"/>
      <c r="G174" s="169">
        <v>4482324766452</v>
      </c>
      <c r="H174" s="18" t="s">
        <v>77</v>
      </c>
      <c r="I174" s="17" t="s">
        <v>78</v>
      </c>
      <c r="J174" s="17" t="s">
        <v>14</v>
      </c>
      <c r="K174" s="152" t="s">
        <v>484</v>
      </c>
      <c r="L174" s="159"/>
      <c r="M174" s="107" t="s">
        <v>80</v>
      </c>
      <c r="N174" s="226" t="s">
        <v>90</v>
      </c>
      <c r="O174" s="159" t="s">
        <v>82</v>
      </c>
      <c r="P174" s="159" t="s">
        <v>83</v>
      </c>
      <c r="Q174" s="167" t="s">
        <v>1010</v>
      </c>
      <c r="R174" s="168">
        <v>3000000</v>
      </c>
      <c r="S174" s="154">
        <v>35075450</v>
      </c>
      <c r="T174" s="159" t="s">
        <v>1011</v>
      </c>
      <c r="U174" s="159" t="s">
        <v>84</v>
      </c>
      <c r="V174" s="153">
        <v>41597</v>
      </c>
      <c r="W174" s="154">
        <v>15515518</v>
      </c>
      <c r="X174" s="159" t="s">
        <v>1561</v>
      </c>
      <c r="Y174" s="159" t="s">
        <v>85</v>
      </c>
      <c r="Z174" s="159" t="s">
        <v>86</v>
      </c>
      <c r="AA174" s="159">
        <v>18</v>
      </c>
      <c r="AB174" s="159" t="s">
        <v>87</v>
      </c>
      <c r="AC174" s="168">
        <v>0</v>
      </c>
      <c r="AD174" s="159" t="s">
        <v>87</v>
      </c>
      <c r="AE174" s="153">
        <v>41597</v>
      </c>
      <c r="AF174" s="153">
        <v>41614</v>
      </c>
      <c r="AG174" s="159" t="s">
        <v>87</v>
      </c>
      <c r="AH174" s="160"/>
      <c r="AI174" s="160"/>
      <c r="AJ174" s="161"/>
      <c r="AK174" s="161"/>
      <c r="AL174" s="161"/>
      <c r="AM174" s="161"/>
      <c r="AN174" s="162"/>
      <c r="AO174" s="162"/>
      <c r="AP174" s="162"/>
      <c r="AQ174" s="168"/>
      <c r="AR174" s="162"/>
      <c r="AS174" s="162"/>
      <c r="AT174" s="162"/>
      <c r="AU174" s="163">
        <f t="shared" si="16"/>
        <v>18</v>
      </c>
      <c r="AV174" s="164">
        <f t="shared" si="17"/>
        <v>0</v>
      </c>
      <c r="AW174" s="164">
        <f t="shared" si="18"/>
        <v>18</v>
      </c>
      <c r="AX174" s="164">
        <f t="shared" si="21"/>
        <v>1</v>
      </c>
      <c r="AY174" s="192">
        <f t="shared" si="19"/>
        <v>3000000</v>
      </c>
    </row>
    <row r="175" spans="1:51" s="164" customFormat="1" ht="24" customHeight="1" x14ac:dyDescent="0.2">
      <c r="A175" s="218" t="s">
        <v>6</v>
      </c>
      <c r="B175" s="218" t="s">
        <v>212</v>
      </c>
      <c r="C175" s="218" t="s">
        <v>6</v>
      </c>
      <c r="D175" s="17">
        <v>890905211</v>
      </c>
      <c r="E175" s="201" t="s">
        <v>1775</v>
      </c>
      <c r="F175" s="17"/>
      <c r="G175" s="169">
        <v>4482324766452</v>
      </c>
      <c r="H175" s="18" t="s">
        <v>77</v>
      </c>
      <c r="I175" s="17" t="s">
        <v>78</v>
      </c>
      <c r="J175" s="17" t="s">
        <v>14</v>
      </c>
      <c r="K175" s="152" t="s">
        <v>485</v>
      </c>
      <c r="L175" s="159"/>
      <c r="M175" s="107" t="s">
        <v>80</v>
      </c>
      <c r="N175" s="226" t="s">
        <v>90</v>
      </c>
      <c r="O175" s="159" t="s">
        <v>82</v>
      </c>
      <c r="P175" s="159" t="s">
        <v>83</v>
      </c>
      <c r="Q175" s="167" t="s">
        <v>1012</v>
      </c>
      <c r="R175" s="168">
        <v>3000000</v>
      </c>
      <c r="S175" s="154">
        <v>71272494</v>
      </c>
      <c r="T175" s="159" t="s">
        <v>1013</v>
      </c>
      <c r="U175" s="159" t="s">
        <v>84</v>
      </c>
      <c r="V175" s="153">
        <v>41597</v>
      </c>
      <c r="W175" s="154">
        <v>15515518</v>
      </c>
      <c r="X175" s="159" t="s">
        <v>1561</v>
      </c>
      <c r="Y175" s="159" t="s">
        <v>85</v>
      </c>
      <c r="Z175" s="159" t="s">
        <v>86</v>
      </c>
      <c r="AA175" s="159">
        <v>18</v>
      </c>
      <c r="AB175" s="159" t="s">
        <v>87</v>
      </c>
      <c r="AC175" s="168">
        <v>0</v>
      </c>
      <c r="AD175" s="159" t="s">
        <v>87</v>
      </c>
      <c r="AE175" s="153">
        <v>41597</v>
      </c>
      <c r="AF175" s="153">
        <v>41614</v>
      </c>
      <c r="AG175" s="159" t="s">
        <v>87</v>
      </c>
      <c r="AH175" s="160"/>
      <c r="AI175" s="160"/>
      <c r="AJ175" s="161"/>
      <c r="AK175" s="161"/>
      <c r="AL175" s="161"/>
      <c r="AM175" s="161"/>
      <c r="AN175" s="162"/>
      <c r="AO175" s="162"/>
      <c r="AP175" s="162"/>
      <c r="AQ175" s="168"/>
      <c r="AR175" s="162"/>
      <c r="AS175" s="162"/>
      <c r="AT175" s="162"/>
      <c r="AU175" s="163">
        <f t="shared" si="16"/>
        <v>18</v>
      </c>
      <c r="AV175" s="164">
        <f t="shared" si="17"/>
        <v>0</v>
      </c>
      <c r="AW175" s="164">
        <f t="shared" si="18"/>
        <v>18</v>
      </c>
      <c r="AX175" s="164">
        <f t="shared" si="21"/>
        <v>1</v>
      </c>
      <c r="AY175" s="192">
        <f t="shared" si="19"/>
        <v>3000000</v>
      </c>
    </row>
    <row r="176" spans="1:51" s="164" customFormat="1" ht="24" customHeight="1" x14ac:dyDescent="0.2">
      <c r="A176" s="218" t="s">
        <v>6</v>
      </c>
      <c r="B176" s="218" t="s">
        <v>212</v>
      </c>
      <c r="C176" s="218" t="s">
        <v>6</v>
      </c>
      <c r="D176" s="17">
        <v>890905211</v>
      </c>
      <c r="E176" s="201" t="s">
        <v>1775</v>
      </c>
      <c r="F176" s="17"/>
      <c r="G176" s="169">
        <v>4482324766452</v>
      </c>
      <c r="H176" s="18" t="s">
        <v>77</v>
      </c>
      <c r="I176" s="17" t="s">
        <v>78</v>
      </c>
      <c r="J176" s="17" t="s">
        <v>14</v>
      </c>
      <c r="K176" s="152" t="s">
        <v>486</v>
      </c>
      <c r="L176" s="159"/>
      <c r="M176" s="107" t="s">
        <v>80</v>
      </c>
      <c r="N176" s="226" t="s">
        <v>90</v>
      </c>
      <c r="O176" s="159" t="s">
        <v>82</v>
      </c>
      <c r="P176" s="159" t="s">
        <v>83</v>
      </c>
      <c r="Q176" s="167" t="s">
        <v>1014</v>
      </c>
      <c r="R176" s="168">
        <v>1500000</v>
      </c>
      <c r="S176" s="154">
        <v>1128279832</v>
      </c>
      <c r="T176" s="159" t="s">
        <v>1015</v>
      </c>
      <c r="U176" s="159" t="s">
        <v>84</v>
      </c>
      <c r="V176" s="153">
        <v>41597</v>
      </c>
      <c r="W176" s="154">
        <v>15515518</v>
      </c>
      <c r="X176" s="159" t="s">
        <v>1561</v>
      </c>
      <c r="Y176" s="159" t="s">
        <v>85</v>
      </c>
      <c r="Z176" s="159" t="s">
        <v>86</v>
      </c>
      <c r="AA176" s="159">
        <v>18</v>
      </c>
      <c r="AB176" s="159" t="s">
        <v>87</v>
      </c>
      <c r="AC176" s="168">
        <v>0</v>
      </c>
      <c r="AD176" s="159" t="s">
        <v>87</v>
      </c>
      <c r="AE176" s="153">
        <v>41597</v>
      </c>
      <c r="AF176" s="153">
        <v>41614</v>
      </c>
      <c r="AG176" s="159" t="s">
        <v>87</v>
      </c>
      <c r="AH176" s="160"/>
      <c r="AI176" s="160"/>
      <c r="AJ176" s="161"/>
      <c r="AK176" s="161"/>
      <c r="AL176" s="161"/>
      <c r="AM176" s="161"/>
      <c r="AN176" s="162"/>
      <c r="AO176" s="162"/>
      <c r="AP176" s="162"/>
      <c r="AQ176" s="168"/>
      <c r="AR176" s="162"/>
      <c r="AS176" s="162"/>
      <c r="AT176" s="162"/>
      <c r="AU176" s="163">
        <f t="shared" si="16"/>
        <v>18</v>
      </c>
      <c r="AV176" s="164">
        <f t="shared" si="17"/>
        <v>0</v>
      </c>
      <c r="AW176" s="164">
        <f t="shared" si="18"/>
        <v>18</v>
      </c>
      <c r="AX176" s="164">
        <f t="shared" si="21"/>
        <v>1</v>
      </c>
      <c r="AY176" s="192">
        <f t="shared" si="19"/>
        <v>1500000</v>
      </c>
    </row>
    <row r="177" spans="1:51" s="164" customFormat="1" ht="24" customHeight="1" x14ac:dyDescent="0.2">
      <c r="A177" s="218" t="s">
        <v>6</v>
      </c>
      <c r="B177" s="218" t="s">
        <v>212</v>
      </c>
      <c r="C177" s="218" t="s">
        <v>6</v>
      </c>
      <c r="D177" s="17">
        <v>890905211</v>
      </c>
      <c r="E177" s="201" t="s">
        <v>1775</v>
      </c>
      <c r="F177" s="17"/>
      <c r="G177" s="169">
        <v>4482324766452</v>
      </c>
      <c r="H177" s="18" t="s">
        <v>77</v>
      </c>
      <c r="I177" s="17" t="s">
        <v>78</v>
      </c>
      <c r="J177" s="17" t="s">
        <v>14</v>
      </c>
      <c r="K177" s="152" t="s">
        <v>487</v>
      </c>
      <c r="L177" s="159"/>
      <c r="M177" s="107" t="s">
        <v>80</v>
      </c>
      <c r="N177" s="226" t="s">
        <v>90</v>
      </c>
      <c r="O177" s="159" t="s">
        <v>82</v>
      </c>
      <c r="P177" s="159" t="s">
        <v>83</v>
      </c>
      <c r="Q177" s="167" t="s">
        <v>1014</v>
      </c>
      <c r="R177" s="168">
        <v>3000000</v>
      </c>
      <c r="S177" s="154">
        <v>83592656</v>
      </c>
      <c r="T177" s="159" t="s">
        <v>796</v>
      </c>
      <c r="U177" s="159" t="s">
        <v>84</v>
      </c>
      <c r="V177" s="153">
        <v>41597</v>
      </c>
      <c r="W177" s="154">
        <v>15515518</v>
      </c>
      <c r="X177" s="159" t="s">
        <v>1561</v>
      </c>
      <c r="Y177" s="159" t="s">
        <v>85</v>
      </c>
      <c r="Z177" s="159" t="s">
        <v>86</v>
      </c>
      <c r="AA177" s="159">
        <v>18</v>
      </c>
      <c r="AB177" s="159" t="s">
        <v>87</v>
      </c>
      <c r="AC177" s="168">
        <v>0</v>
      </c>
      <c r="AD177" s="159" t="s">
        <v>87</v>
      </c>
      <c r="AE177" s="153">
        <v>41597</v>
      </c>
      <c r="AF177" s="153">
        <v>41614</v>
      </c>
      <c r="AG177" s="159" t="s">
        <v>87</v>
      </c>
      <c r="AH177" s="160"/>
      <c r="AI177" s="160"/>
      <c r="AJ177" s="161"/>
      <c r="AK177" s="161"/>
      <c r="AL177" s="161"/>
      <c r="AM177" s="161"/>
      <c r="AN177" s="162"/>
      <c r="AO177" s="162"/>
      <c r="AP177" s="162"/>
      <c r="AQ177" s="168"/>
      <c r="AR177" s="162"/>
      <c r="AS177" s="162"/>
      <c r="AT177" s="162"/>
      <c r="AU177" s="163">
        <f t="shared" si="16"/>
        <v>18</v>
      </c>
      <c r="AV177" s="164">
        <f t="shared" si="17"/>
        <v>0</v>
      </c>
      <c r="AW177" s="164">
        <f t="shared" si="18"/>
        <v>18</v>
      </c>
      <c r="AX177" s="164">
        <f t="shared" si="21"/>
        <v>1</v>
      </c>
      <c r="AY177" s="192">
        <f t="shared" si="19"/>
        <v>3000000</v>
      </c>
    </row>
    <row r="178" spans="1:51" s="172" customFormat="1" ht="24" customHeight="1" x14ac:dyDescent="0.2">
      <c r="A178" s="224" t="s">
        <v>0</v>
      </c>
      <c r="B178" s="224" t="s">
        <v>241</v>
      </c>
      <c r="C178" s="224" t="s">
        <v>0</v>
      </c>
      <c r="D178" s="17">
        <v>890905211</v>
      </c>
      <c r="E178" s="201" t="s">
        <v>1775</v>
      </c>
      <c r="F178" s="17" t="s">
        <v>76</v>
      </c>
      <c r="G178" s="169">
        <v>4482324766452</v>
      </c>
      <c r="H178" s="18" t="s">
        <v>77</v>
      </c>
      <c r="I178" s="17" t="s">
        <v>78</v>
      </c>
      <c r="J178" s="17" t="s">
        <v>14</v>
      </c>
      <c r="K178" s="152" t="s">
        <v>488</v>
      </c>
      <c r="L178" s="159" t="s">
        <v>89</v>
      </c>
      <c r="M178" s="107" t="s">
        <v>80</v>
      </c>
      <c r="N178" s="226" t="s">
        <v>95</v>
      </c>
      <c r="O178" s="159" t="s">
        <v>82</v>
      </c>
      <c r="P178" s="159" t="s">
        <v>83</v>
      </c>
      <c r="Q178" s="167" t="s">
        <v>1016</v>
      </c>
      <c r="R178" s="168">
        <v>38744000</v>
      </c>
      <c r="S178" s="154">
        <v>805009314</v>
      </c>
      <c r="T178" s="159" t="s">
        <v>1017</v>
      </c>
      <c r="U178" s="159" t="s">
        <v>91</v>
      </c>
      <c r="V178" s="153">
        <v>41597</v>
      </c>
      <c r="W178" s="154">
        <v>71311703</v>
      </c>
      <c r="X178" s="159" t="s">
        <v>1439</v>
      </c>
      <c r="Y178" s="159" t="s">
        <v>85</v>
      </c>
      <c r="Z178" s="159" t="s">
        <v>86</v>
      </c>
      <c r="AA178" s="159">
        <v>43</v>
      </c>
      <c r="AB178" s="159" t="s">
        <v>87</v>
      </c>
      <c r="AC178" s="168">
        <v>0</v>
      </c>
      <c r="AD178" s="159" t="s">
        <v>87</v>
      </c>
      <c r="AE178" s="153">
        <v>41597</v>
      </c>
      <c r="AF178" s="153">
        <v>41639</v>
      </c>
      <c r="AG178" s="159" t="s">
        <v>88</v>
      </c>
      <c r="AH178" s="160"/>
      <c r="AI178" s="160"/>
      <c r="AJ178" s="161"/>
      <c r="AK178" s="161"/>
      <c r="AL178" s="161"/>
      <c r="AM178" s="161"/>
      <c r="AN178" s="162"/>
      <c r="AO178" s="162"/>
      <c r="AP178" s="162"/>
      <c r="AQ178" s="168"/>
      <c r="AR178" s="162"/>
      <c r="AS178" s="162"/>
      <c r="AT178" s="162"/>
      <c r="AU178" s="171">
        <f t="shared" si="16"/>
        <v>43</v>
      </c>
      <c r="AV178" s="164">
        <f t="shared" si="17"/>
        <v>0</v>
      </c>
      <c r="AW178" s="164">
        <f t="shared" si="18"/>
        <v>43</v>
      </c>
      <c r="AX178" s="164">
        <f t="shared" si="21"/>
        <v>1</v>
      </c>
      <c r="AY178" s="192">
        <f t="shared" si="19"/>
        <v>38744000</v>
      </c>
    </row>
    <row r="179" spans="1:51" s="164" customFormat="1" ht="24" customHeight="1" x14ac:dyDescent="0.2">
      <c r="A179" s="218" t="s">
        <v>204</v>
      </c>
      <c r="B179" s="218" t="s">
        <v>244</v>
      </c>
      <c r="C179" s="218" t="s">
        <v>204</v>
      </c>
      <c r="D179" s="17">
        <v>890905211</v>
      </c>
      <c r="E179" s="201" t="s">
        <v>1775</v>
      </c>
      <c r="F179" s="17" t="s">
        <v>76</v>
      </c>
      <c r="G179" s="169">
        <v>4482324766452</v>
      </c>
      <c r="H179" s="18" t="s">
        <v>77</v>
      </c>
      <c r="I179" s="17" t="s">
        <v>78</v>
      </c>
      <c r="J179" s="17" t="s">
        <v>14</v>
      </c>
      <c r="K179" s="152" t="s">
        <v>489</v>
      </c>
      <c r="L179" s="159" t="s">
        <v>89</v>
      </c>
      <c r="M179" s="107" t="s">
        <v>80</v>
      </c>
      <c r="N179" s="226" t="s">
        <v>98</v>
      </c>
      <c r="O179" s="159" t="s">
        <v>82</v>
      </c>
      <c r="P179" s="159" t="s">
        <v>131</v>
      </c>
      <c r="Q179" s="167" t="s">
        <v>1018</v>
      </c>
      <c r="R179" s="168">
        <v>45501406</v>
      </c>
      <c r="S179" s="154">
        <v>900674111</v>
      </c>
      <c r="T179" s="159" t="s">
        <v>1019</v>
      </c>
      <c r="U179" s="159" t="s">
        <v>91</v>
      </c>
      <c r="V179" s="153">
        <v>41598</v>
      </c>
      <c r="W179" s="154">
        <v>70503512</v>
      </c>
      <c r="X179" s="159" t="s">
        <v>1583</v>
      </c>
      <c r="Y179" s="159" t="s">
        <v>85</v>
      </c>
      <c r="Z179" s="159" t="s">
        <v>86</v>
      </c>
      <c r="AA179" s="159">
        <v>42</v>
      </c>
      <c r="AB179" s="159" t="s">
        <v>87</v>
      </c>
      <c r="AC179" s="168">
        <v>0</v>
      </c>
      <c r="AD179" s="159" t="s">
        <v>87</v>
      </c>
      <c r="AE179" s="153">
        <v>41598</v>
      </c>
      <c r="AF179" s="153">
        <v>41639</v>
      </c>
      <c r="AG179" s="159" t="s">
        <v>87</v>
      </c>
      <c r="AH179" s="160"/>
      <c r="AI179" s="160"/>
      <c r="AJ179" s="161"/>
      <c r="AK179" s="161"/>
      <c r="AL179" s="161"/>
      <c r="AM179" s="161"/>
      <c r="AN179" s="162"/>
      <c r="AO179" s="162"/>
      <c r="AP179" s="162"/>
      <c r="AQ179" s="168"/>
      <c r="AR179" s="161"/>
      <c r="AS179" s="161"/>
      <c r="AT179" s="161"/>
      <c r="AU179" s="163">
        <f t="shared" si="16"/>
        <v>42</v>
      </c>
      <c r="AV179" s="164">
        <f t="shared" si="17"/>
        <v>0</v>
      </c>
      <c r="AW179" s="164">
        <f t="shared" si="18"/>
        <v>42</v>
      </c>
      <c r="AY179" s="192">
        <f t="shared" si="19"/>
        <v>45501406</v>
      </c>
    </row>
    <row r="180" spans="1:51" s="164" customFormat="1" ht="24" customHeight="1" x14ac:dyDescent="0.2">
      <c r="A180" s="218" t="s">
        <v>203</v>
      </c>
      <c r="B180" s="218" t="s">
        <v>278</v>
      </c>
      <c r="C180" s="218" t="s">
        <v>203</v>
      </c>
      <c r="D180" s="17">
        <v>890905211</v>
      </c>
      <c r="E180" s="201" t="s">
        <v>1775</v>
      </c>
      <c r="F180" s="17" t="s">
        <v>76</v>
      </c>
      <c r="G180" s="169">
        <v>4482324766452</v>
      </c>
      <c r="H180" s="18" t="s">
        <v>77</v>
      </c>
      <c r="I180" s="17" t="s">
        <v>78</v>
      </c>
      <c r="J180" s="17" t="s">
        <v>14</v>
      </c>
      <c r="K180" s="152" t="s">
        <v>490</v>
      </c>
      <c r="L180" s="159" t="s">
        <v>92</v>
      </c>
      <c r="M180" s="159" t="s">
        <v>1</v>
      </c>
      <c r="N180" s="226" t="s">
        <v>95</v>
      </c>
      <c r="O180" s="159" t="s">
        <v>82</v>
      </c>
      <c r="P180" s="159" t="s">
        <v>83</v>
      </c>
      <c r="Q180" s="167" t="s">
        <v>1020</v>
      </c>
      <c r="R180" s="168">
        <v>1017691199</v>
      </c>
      <c r="S180" s="154">
        <v>890701355</v>
      </c>
      <c r="T180" s="159" t="s">
        <v>1021</v>
      </c>
      <c r="U180" s="159" t="s">
        <v>91</v>
      </c>
      <c r="V180" s="153">
        <v>41598</v>
      </c>
      <c r="W180" s="154">
        <v>232021</v>
      </c>
      <c r="X180" s="159" t="s">
        <v>1427</v>
      </c>
      <c r="Y180" s="159" t="s">
        <v>85</v>
      </c>
      <c r="Z180" s="159" t="s">
        <v>86</v>
      </c>
      <c r="AA180" s="159">
        <v>42</v>
      </c>
      <c r="AB180" s="159" t="s">
        <v>87</v>
      </c>
      <c r="AC180" s="168">
        <v>0</v>
      </c>
      <c r="AD180" s="159" t="s">
        <v>87</v>
      </c>
      <c r="AE180" s="153">
        <v>41598</v>
      </c>
      <c r="AF180" s="153">
        <v>41639</v>
      </c>
      <c r="AG180" s="159" t="s">
        <v>88</v>
      </c>
      <c r="AH180" s="160"/>
      <c r="AI180" s="160"/>
      <c r="AJ180" s="161"/>
      <c r="AK180" s="161"/>
      <c r="AL180" s="161"/>
      <c r="AM180" s="161"/>
      <c r="AN180" s="162"/>
      <c r="AO180" s="162"/>
      <c r="AP180" s="162"/>
      <c r="AQ180" s="168"/>
      <c r="AR180" s="162"/>
      <c r="AS180" s="162"/>
      <c r="AT180" s="162"/>
      <c r="AU180" s="163">
        <f t="shared" si="16"/>
        <v>42</v>
      </c>
      <c r="AV180" s="164">
        <f t="shared" si="17"/>
        <v>0</v>
      </c>
      <c r="AW180" s="164">
        <f t="shared" si="18"/>
        <v>42</v>
      </c>
      <c r="AX180" s="164">
        <f t="shared" ref="AX180:AX192" si="22">+AE180-V180+1</f>
        <v>1</v>
      </c>
      <c r="AY180" s="192">
        <f t="shared" si="19"/>
        <v>1017691199</v>
      </c>
    </row>
    <row r="181" spans="1:51" s="164" customFormat="1" ht="24" customHeight="1" x14ac:dyDescent="0.2">
      <c r="A181" s="218" t="s">
        <v>6</v>
      </c>
      <c r="B181" s="218" t="s">
        <v>212</v>
      </c>
      <c r="C181" s="218" t="s">
        <v>6</v>
      </c>
      <c r="D181" s="17">
        <v>890905211</v>
      </c>
      <c r="E181" s="201" t="s">
        <v>1775</v>
      </c>
      <c r="F181" s="17"/>
      <c r="G181" s="169">
        <v>4482324766452</v>
      </c>
      <c r="H181" s="18" t="s">
        <v>77</v>
      </c>
      <c r="I181" s="17" t="s">
        <v>78</v>
      </c>
      <c r="J181" s="17" t="s">
        <v>14</v>
      </c>
      <c r="K181" s="152">
        <v>4600051510</v>
      </c>
      <c r="L181" s="159"/>
      <c r="M181" s="107" t="s">
        <v>80</v>
      </c>
      <c r="N181" s="226" t="s">
        <v>90</v>
      </c>
      <c r="O181" s="159" t="s">
        <v>82</v>
      </c>
      <c r="P181" s="159" t="s">
        <v>83</v>
      </c>
      <c r="Q181" s="167" t="s">
        <v>1022</v>
      </c>
      <c r="R181" s="168">
        <v>1500000</v>
      </c>
      <c r="S181" s="154">
        <v>71366151</v>
      </c>
      <c r="T181" s="159" t="s">
        <v>1023</v>
      </c>
      <c r="U181" s="159" t="s">
        <v>84</v>
      </c>
      <c r="V181" s="153">
        <v>41598</v>
      </c>
      <c r="W181" s="154">
        <v>15515518</v>
      </c>
      <c r="X181" s="159" t="s">
        <v>1561</v>
      </c>
      <c r="Y181" s="159" t="s">
        <v>85</v>
      </c>
      <c r="Z181" s="159" t="s">
        <v>86</v>
      </c>
      <c r="AA181" s="159">
        <v>17</v>
      </c>
      <c r="AB181" s="159" t="s">
        <v>87</v>
      </c>
      <c r="AC181" s="168">
        <v>0</v>
      </c>
      <c r="AD181" s="159" t="s">
        <v>87</v>
      </c>
      <c r="AE181" s="153">
        <v>41598</v>
      </c>
      <c r="AF181" s="153">
        <v>41614</v>
      </c>
      <c r="AG181" s="159" t="s">
        <v>87</v>
      </c>
      <c r="AH181" s="160"/>
      <c r="AI181" s="160"/>
      <c r="AJ181" s="161"/>
      <c r="AK181" s="161"/>
      <c r="AL181" s="161"/>
      <c r="AM181" s="161"/>
      <c r="AN181" s="162"/>
      <c r="AO181" s="162"/>
      <c r="AP181" s="162"/>
      <c r="AQ181" s="168"/>
      <c r="AR181" s="162"/>
      <c r="AS181" s="162"/>
      <c r="AT181" s="162"/>
      <c r="AU181" s="163">
        <f t="shared" si="16"/>
        <v>17</v>
      </c>
      <c r="AV181" s="164">
        <f t="shared" si="17"/>
        <v>0</v>
      </c>
      <c r="AW181" s="164">
        <f t="shared" si="18"/>
        <v>17</v>
      </c>
      <c r="AX181" s="164">
        <f t="shared" si="22"/>
        <v>1</v>
      </c>
      <c r="AY181" s="192">
        <f t="shared" si="19"/>
        <v>1500000</v>
      </c>
    </row>
    <row r="182" spans="1:51" s="164" customFormat="1" ht="24" customHeight="1" x14ac:dyDescent="0.2">
      <c r="A182" s="218" t="s">
        <v>209</v>
      </c>
      <c r="B182" s="218" t="s">
        <v>315</v>
      </c>
      <c r="C182" s="218" t="s">
        <v>209</v>
      </c>
      <c r="D182" s="17">
        <v>890905211</v>
      </c>
      <c r="E182" s="201" t="s">
        <v>1775</v>
      </c>
      <c r="F182" s="17" t="s">
        <v>100</v>
      </c>
      <c r="G182" s="169">
        <v>4482324766452</v>
      </c>
      <c r="H182" s="18" t="s">
        <v>77</v>
      </c>
      <c r="I182" s="17" t="s">
        <v>78</v>
      </c>
      <c r="J182" s="17" t="s">
        <v>14</v>
      </c>
      <c r="K182" s="152" t="s">
        <v>491</v>
      </c>
      <c r="L182" s="159"/>
      <c r="M182" s="107" t="s">
        <v>80</v>
      </c>
      <c r="N182" s="226" t="s">
        <v>101</v>
      </c>
      <c r="O182" s="159" t="s">
        <v>82</v>
      </c>
      <c r="P182" s="159" t="s">
        <v>102</v>
      </c>
      <c r="Q182" s="167" t="s">
        <v>1024</v>
      </c>
      <c r="R182" s="168">
        <v>301240759</v>
      </c>
      <c r="S182" s="154">
        <v>900076688</v>
      </c>
      <c r="T182" s="159" t="s">
        <v>1025</v>
      </c>
      <c r="U182" s="159" t="s">
        <v>91</v>
      </c>
      <c r="V182" s="153">
        <v>41610</v>
      </c>
      <c r="W182" s="154">
        <v>71597276</v>
      </c>
      <c r="X182" s="159" t="s">
        <v>1418</v>
      </c>
      <c r="Y182" s="159" t="s">
        <v>85</v>
      </c>
      <c r="Z182" s="159" t="s">
        <v>86</v>
      </c>
      <c r="AA182" s="159">
        <v>30</v>
      </c>
      <c r="AB182" s="159" t="s">
        <v>87</v>
      </c>
      <c r="AC182" s="168">
        <v>0</v>
      </c>
      <c r="AD182" s="159" t="s">
        <v>87</v>
      </c>
      <c r="AE182" s="153">
        <v>41610</v>
      </c>
      <c r="AF182" s="153">
        <v>41639</v>
      </c>
      <c r="AG182" s="159" t="s">
        <v>87</v>
      </c>
      <c r="AH182" s="160"/>
      <c r="AI182" s="160"/>
      <c r="AJ182" s="160"/>
      <c r="AK182" s="160"/>
      <c r="AL182" s="160"/>
      <c r="AM182" s="160"/>
      <c r="AN182" s="160"/>
      <c r="AO182" s="160"/>
      <c r="AP182" s="160"/>
      <c r="AQ182" s="168"/>
      <c r="AR182" s="160"/>
      <c r="AS182" s="160"/>
      <c r="AT182" s="160"/>
      <c r="AU182" s="163">
        <f t="shared" si="16"/>
        <v>30</v>
      </c>
      <c r="AV182" s="164">
        <f t="shared" si="17"/>
        <v>0</v>
      </c>
      <c r="AW182" s="164">
        <f t="shared" si="18"/>
        <v>30</v>
      </c>
      <c r="AX182" s="164">
        <f t="shared" si="22"/>
        <v>1</v>
      </c>
      <c r="AY182" s="192">
        <f t="shared" si="19"/>
        <v>301240759</v>
      </c>
    </row>
    <row r="183" spans="1:51" s="164" customFormat="1" ht="24" customHeight="1" x14ac:dyDescent="0.2">
      <c r="A183" s="218" t="s">
        <v>209</v>
      </c>
      <c r="B183" s="218" t="s">
        <v>316</v>
      </c>
      <c r="C183" s="218" t="s">
        <v>209</v>
      </c>
      <c r="D183" s="17">
        <v>890905211</v>
      </c>
      <c r="E183" s="201" t="s">
        <v>1775</v>
      </c>
      <c r="F183" s="17" t="s">
        <v>76</v>
      </c>
      <c r="G183" s="169">
        <v>4482324766452</v>
      </c>
      <c r="H183" s="18" t="s">
        <v>77</v>
      </c>
      <c r="I183" s="17" t="s">
        <v>78</v>
      </c>
      <c r="J183" s="17" t="s">
        <v>14</v>
      </c>
      <c r="K183" s="152" t="s">
        <v>492</v>
      </c>
      <c r="L183" s="159" t="s">
        <v>92</v>
      </c>
      <c r="M183" s="159" t="s">
        <v>1</v>
      </c>
      <c r="N183" s="226" t="s">
        <v>95</v>
      </c>
      <c r="O183" s="159" t="s">
        <v>82</v>
      </c>
      <c r="P183" s="159" t="s">
        <v>102</v>
      </c>
      <c r="Q183" s="167" t="s">
        <v>1026</v>
      </c>
      <c r="R183" s="168">
        <v>835443484</v>
      </c>
      <c r="S183" s="154">
        <v>890903993</v>
      </c>
      <c r="T183" s="159" t="s">
        <v>1027</v>
      </c>
      <c r="U183" s="159" t="s">
        <v>91</v>
      </c>
      <c r="V183" s="153">
        <v>41605</v>
      </c>
      <c r="W183" s="154">
        <v>43034509</v>
      </c>
      <c r="X183" s="159" t="s">
        <v>1440</v>
      </c>
      <c r="Y183" s="159" t="s">
        <v>85</v>
      </c>
      <c r="Z183" s="159" t="s">
        <v>86</v>
      </c>
      <c r="AA183" s="159">
        <v>93</v>
      </c>
      <c r="AB183" s="159" t="s">
        <v>87</v>
      </c>
      <c r="AC183" s="168">
        <v>0</v>
      </c>
      <c r="AD183" s="159" t="s">
        <v>87</v>
      </c>
      <c r="AE183" s="153">
        <v>41605</v>
      </c>
      <c r="AF183" s="153">
        <v>41697</v>
      </c>
      <c r="AG183" s="159" t="s">
        <v>88</v>
      </c>
      <c r="AH183" s="160"/>
      <c r="AI183" s="160"/>
      <c r="AJ183" s="160"/>
      <c r="AK183" s="160"/>
      <c r="AL183" s="160"/>
      <c r="AM183" s="160"/>
      <c r="AN183" s="160"/>
      <c r="AO183" s="160"/>
      <c r="AP183" s="160"/>
      <c r="AQ183" s="168"/>
      <c r="AR183" s="160"/>
      <c r="AS183" s="160"/>
      <c r="AT183" s="160"/>
      <c r="AU183" s="163">
        <f t="shared" si="16"/>
        <v>93</v>
      </c>
      <c r="AV183" s="164">
        <f t="shared" si="17"/>
        <v>0</v>
      </c>
      <c r="AW183" s="164">
        <f t="shared" si="18"/>
        <v>93</v>
      </c>
      <c r="AX183" s="164">
        <f t="shared" si="22"/>
        <v>1</v>
      </c>
      <c r="AY183" s="192">
        <f t="shared" si="19"/>
        <v>835443484</v>
      </c>
    </row>
    <row r="184" spans="1:51" s="164" customFormat="1" ht="24" customHeight="1" x14ac:dyDescent="0.2">
      <c r="A184" s="218" t="s">
        <v>2</v>
      </c>
      <c r="B184" s="218" t="s">
        <v>300</v>
      </c>
      <c r="C184" s="218" t="s">
        <v>2</v>
      </c>
      <c r="D184" s="17">
        <v>890905211</v>
      </c>
      <c r="E184" s="201" t="s">
        <v>1775</v>
      </c>
      <c r="F184" s="17" t="s">
        <v>100</v>
      </c>
      <c r="G184" s="169">
        <v>4482324766452</v>
      </c>
      <c r="H184" s="18" t="s">
        <v>77</v>
      </c>
      <c r="I184" s="17" t="s">
        <v>78</v>
      </c>
      <c r="J184" s="17" t="s">
        <v>14</v>
      </c>
      <c r="K184" s="152" t="s">
        <v>493</v>
      </c>
      <c r="L184" s="159"/>
      <c r="M184" s="107" t="s">
        <v>80</v>
      </c>
      <c r="N184" s="226" t="s">
        <v>101</v>
      </c>
      <c r="O184" s="159" t="s">
        <v>82</v>
      </c>
      <c r="P184" s="104" t="s">
        <v>99</v>
      </c>
      <c r="Q184" s="167" t="s">
        <v>1028</v>
      </c>
      <c r="R184" s="168">
        <v>200000000</v>
      </c>
      <c r="S184" s="154">
        <v>811045231</v>
      </c>
      <c r="T184" s="159" t="s">
        <v>1029</v>
      </c>
      <c r="U184" s="159" t="s">
        <v>91</v>
      </c>
      <c r="V184" s="203">
        <v>41606</v>
      </c>
      <c r="W184" s="154">
        <v>70136709</v>
      </c>
      <c r="X184" s="159" t="s">
        <v>1441</v>
      </c>
      <c r="Y184" s="159" t="s">
        <v>85</v>
      </c>
      <c r="Z184" s="159" t="s">
        <v>86</v>
      </c>
      <c r="AA184" s="159">
        <v>29</v>
      </c>
      <c r="AB184" s="159" t="s">
        <v>87</v>
      </c>
      <c r="AC184" s="168">
        <v>0</v>
      </c>
      <c r="AD184" s="159" t="s">
        <v>87</v>
      </c>
      <c r="AE184" s="153">
        <v>41610</v>
      </c>
      <c r="AF184" s="153">
        <v>41638</v>
      </c>
      <c r="AG184" s="159" t="s">
        <v>88</v>
      </c>
      <c r="AH184" s="160"/>
      <c r="AI184" s="160"/>
      <c r="AJ184" s="160"/>
      <c r="AK184" s="160"/>
      <c r="AL184" s="160"/>
      <c r="AM184" s="160"/>
      <c r="AN184" s="160"/>
      <c r="AO184" s="160"/>
      <c r="AP184" s="160"/>
      <c r="AQ184" s="168"/>
      <c r="AR184" s="160"/>
      <c r="AS184" s="160"/>
      <c r="AT184" s="160"/>
      <c r="AU184" s="163">
        <f t="shared" si="16"/>
        <v>29</v>
      </c>
      <c r="AV184" s="164">
        <f t="shared" si="17"/>
        <v>0</v>
      </c>
      <c r="AW184" s="164">
        <f t="shared" si="18"/>
        <v>29</v>
      </c>
      <c r="AX184" s="164">
        <f t="shared" si="22"/>
        <v>5</v>
      </c>
      <c r="AY184" s="192">
        <f t="shared" si="19"/>
        <v>200000000</v>
      </c>
    </row>
    <row r="185" spans="1:51" s="164" customFormat="1" ht="24" customHeight="1" x14ac:dyDescent="0.2">
      <c r="A185" s="218" t="s">
        <v>198</v>
      </c>
      <c r="B185" s="218" t="s">
        <v>235</v>
      </c>
      <c r="C185" s="218" t="s">
        <v>198</v>
      </c>
      <c r="D185" s="17">
        <v>890905211</v>
      </c>
      <c r="E185" s="201" t="s">
        <v>1775</v>
      </c>
      <c r="F185" s="17" t="s">
        <v>76</v>
      </c>
      <c r="G185" s="169">
        <v>4482324766452</v>
      </c>
      <c r="H185" s="18" t="s">
        <v>77</v>
      </c>
      <c r="I185" s="17" t="s">
        <v>78</v>
      </c>
      <c r="J185" s="17" t="s">
        <v>14</v>
      </c>
      <c r="K185" s="152" t="s">
        <v>494</v>
      </c>
      <c r="L185" s="159" t="s">
        <v>89</v>
      </c>
      <c r="M185" s="107" t="s">
        <v>80</v>
      </c>
      <c r="N185" s="226" t="s">
        <v>95</v>
      </c>
      <c r="O185" s="159" t="s">
        <v>82</v>
      </c>
      <c r="P185" s="159" t="s">
        <v>83</v>
      </c>
      <c r="Q185" s="167" t="s">
        <v>1030</v>
      </c>
      <c r="R185" s="168">
        <v>33017160</v>
      </c>
      <c r="S185" s="154">
        <v>890941592</v>
      </c>
      <c r="T185" s="159" t="s">
        <v>1031</v>
      </c>
      <c r="U185" s="159" t="s">
        <v>91</v>
      </c>
      <c r="V185" s="153">
        <v>41598</v>
      </c>
      <c r="W185" s="154">
        <v>8010459</v>
      </c>
      <c r="X185" s="159" t="s">
        <v>1442</v>
      </c>
      <c r="Y185" s="159" t="s">
        <v>85</v>
      </c>
      <c r="Z185" s="159" t="s">
        <v>86</v>
      </c>
      <c r="AA185" s="159">
        <v>42</v>
      </c>
      <c r="AB185" s="159" t="s">
        <v>87</v>
      </c>
      <c r="AC185" s="168">
        <v>0</v>
      </c>
      <c r="AD185" s="159" t="s">
        <v>87</v>
      </c>
      <c r="AE185" s="153">
        <v>41598</v>
      </c>
      <c r="AF185" s="153">
        <v>41639</v>
      </c>
      <c r="AG185" s="159" t="s">
        <v>87</v>
      </c>
      <c r="AH185" s="160"/>
      <c r="AI185" s="160"/>
      <c r="AJ185" s="160"/>
      <c r="AK185" s="160"/>
      <c r="AL185" s="160"/>
      <c r="AM185" s="160"/>
      <c r="AN185" s="162"/>
      <c r="AO185" s="162"/>
      <c r="AP185" s="162"/>
      <c r="AQ185" s="168"/>
      <c r="AR185" s="162"/>
      <c r="AS185" s="162"/>
      <c r="AT185" s="162"/>
      <c r="AU185" s="163">
        <f t="shared" si="16"/>
        <v>42</v>
      </c>
      <c r="AV185" s="164">
        <f t="shared" si="17"/>
        <v>0</v>
      </c>
      <c r="AW185" s="164">
        <f t="shared" si="18"/>
        <v>42</v>
      </c>
      <c r="AX185" s="164">
        <f t="shared" si="22"/>
        <v>1</v>
      </c>
      <c r="AY185" s="192">
        <f t="shared" si="19"/>
        <v>33017160</v>
      </c>
    </row>
    <row r="186" spans="1:51" s="164" customFormat="1" ht="24" customHeight="1" x14ac:dyDescent="0.2">
      <c r="A186" s="218" t="s">
        <v>6</v>
      </c>
      <c r="B186" s="218" t="s">
        <v>213</v>
      </c>
      <c r="C186" s="218" t="s">
        <v>6</v>
      </c>
      <c r="D186" s="17">
        <v>890905211</v>
      </c>
      <c r="E186" s="201" t="s">
        <v>1775</v>
      </c>
      <c r="F186" s="17" t="s">
        <v>76</v>
      </c>
      <c r="G186" s="169">
        <v>4482324766452</v>
      </c>
      <c r="H186" s="18" t="s">
        <v>77</v>
      </c>
      <c r="I186" s="17" t="s">
        <v>78</v>
      </c>
      <c r="J186" s="17" t="s">
        <v>14</v>
      </c>
      <c r="K186" s="152" t="s">
        <v>495</v>
      </c>
      <c r="L186" s="159" t="s">
        <v>79</v>
      </c>
      <c r="M186" s="107" t="s">
        <v>80</v>
      </c>
      <c r="N186" s="226" t="s">
        <v>90</v>
      </c>
      <c r="O186" s="159" t="s">
        <v>82</v>
      </c>
      <c r="P186" s="159" t="s">
        <v>83</v>
      </c>
      <c r="Q186" s="167" t="s">
        <v>1032</v>
      </c>
      <c r="R186" s="168">
        <v>28095049</v>
      </c>
      <c r="S186" s="154">
        <v>890933545</v>
      </c>
      <c r="T186" s="159" t="s">
        <v>1033</v>
      </c>
      <c r="U186" s="159" t="s">
        <v>91</v>
      </c>
      <c r="V186" s="153">
        <v>41607</v>
      </c>
      <c r="W186" s="154">
        <v>1017134864</v>
      </c>
      <c r="X186" s="159" t="s">
        <v>1421</v>
      </c>
      <c r="Y186" s="159" t="s">
        <v>85</v>
      </c>
      <c r="Z186" s="159" t="s">
        <v>86</v>
      </c>
      <c r="AA186" s="159">
        <v>29</v>
      </c>
      <c r="AB186" s="159" t="s">
        <v>87</v>
      </c>
      <c r="AC186" s="168">
        <v>0</v>
      </c>
      <c r="AD186" s="159" t="s">
        <v>87</v>
      </c>
      <c r="AE186" s="153">
        <v>41611</v>
      </c>
      <c r="AF186" s="153">
        <v>41639</v>
      </c>
      <c r="AG186" s="159" t="s">
        <v>87</v>
      </c>
      <c r="AH186" s="160"/>
      <c r="AI186" s="160"/>
      <c r="AJ186" s="161"/>
      <c r="AK186" s="161"/>
      <c r="AL186" s="161"/>
      <c r="AM186" s="161"/>
      <c r="AN186" s="162"/>
      <c r="AO186" s="162"/>
      <c r="AP186" s="162"/>
      <c r="AQ186" s="168"/>
      <c r="AR186" s="162"/>
      <c r="AS186" s="162"/>
      <c r="AT186" s="162"/>
      <c r="AU186" s="163">
        <f t="shared" si="16"/>
        <v>29</v>
      </c>
      <c r="AV186" s="164">
        <f t="shared" si="17"/>
        <v>0</v>
      </c>
      <c r="AW186" s="164">
        <f t="shared" si="18"/>
        <v>29</v>
      </c>
      <c r="AX186" s="164">
        <f t="shared" si="22"/>
        <v>5</v>
      </c>
      <c r="AY186" s="192">
        <f t="shared" si="19"/>
        <v>28095049</v>
      </c>
    </row>
    <row r="187" spans="1:51" s="164" customFormat="1" ht="24" customHeight="1" x14ac:dyDescent="0.2">
      <c r="A187" s="218" t="s">
        <v>6</v>
      </c>
      <c r="B187" s="218" t="s">
        <v>212</v>
      </c>
      <c r="C187" s="218" t="s">
        <v>6</v>
      </c>
      <c r="D187" s="17">
        <v>890905211</v>
      </c>
      <c r="E187" s="201" t="s">
        <v>1775</v>
      </c>
      <c r="F187" s="17" t="s">
        <v>76</v>
      </c>
      <c r="G187" s="169">
        <v>4482324766452</v>
      </c>
      <c r="H187" s="18" t="s">
        <v>77</v>
      </c>
      <c r="I187" s="17" t="s">
        <v>78</v>
      </c>
      <c r="J187" s="17" t="s">
        <v>14</v>
      </c>
      <c r="K187" s="152" t="s">
        <v>496</v>
      </c>
      <c r="L187" s="159" t="s">
        <v>79</v>
      </c>
      <c r="M187" s="107" t="s">
        <v>80</v>
      </c>
      <c r="N187" s="226" t="s">
        <v>90</v>
      </c>
      <c r="O187" s="159" t="s">
        <v>82</v>
      </c>
      <c r="P187" s="159" t="s">
        <v>83</v>
      </c>
      <c r="Q187" s="167" t="s">
        <v>1034</v>
      </c>
      <c r="R187" s="168">
        <v>10350000</v>
      </c>
      <c r="S187" s="154">
        <v>860061145</v>
      </c>
      <c r="T187" s="159" t="s">
        <v>1035</v>
      </c>
      <c r="U187" s="159" t="s">
        <v>91</v>
      </c>
      <c r="V187" s="153">
        <v>41598</v>
      </c>
      <c r="W187" s="154">
        <v>43184898</v>
      </c>
      <c r="X187" s="159" t="s">
        <v>1567</v>
      </c>
      <c r="Y187" s="159" t="s">
        <v>85</v>
      </c>
      <c r="Z187" s="159" t="s">
        <v>86</v>
      </c>
      <c r="AA187" s="159">
        <v>42</v>
      </c>
      <c r="AB187" s="159" t="s">
        <v>87</v>
      </c>
      <c r="AC187" s="168">
        <v>0</v>
      </c>
      <c r="AD187" s="159" t="s">
        <v>87</v>
      </c>
      <c r="AE187" s="153">
        <v>41598</v>
      </c>
      <c r="AF187" s="153">
        <v>41639</v>
      </c>
      <c r="AG187" s="159" t="s">
        <v>87</v>
      </c>
      <c r="AH187" s="160"/>
      <c r="AI187" s="160"/>
      <c r="AJ187" s="161"/>
      <c r="AK187" s="161"/>
      <c r="AL187" s="161"/>
      <c r="AM187" s="161"/>
      <c r="AN187" s="162"/>
      <c r="AO187" s="162"/>
      <c r="AP187" s="162"/>
      <c r="AQ187" s="168"/>
      <c r="AR187" s="162"/>
      <c r="AS187" s="162"/>
      <c r="AT187" s="162"/>
      <c r="AU187" s="163">
        <f t="shared" si="16"/>
        <v>42</v>
      </c>
      <c r="AV187" s="164">
        <f t="shared" si="17"/>
        <v>0</v>
      </c>
      <c r="AW187" s="164">
        <f t="shared" si="18"/>
        <v>42</v>
      </c>
      <c r="AX187" s="164">
        <f t="shared" si="22"/>
        <v>1</v>
      </c>
      <c r="AY187" s="192">
        <f t="shared" si="19"/>
        <v>10350000</v>
      </c>
    </row>
    <row r="188" spans="1:51" s="164" customFormat="1" ht="24" customHeight="1" x14ac:dyDescent="0.2">
      <c r="A188" s="218" t="s">
        <v>2</v>
      </c>
      <c r="B188" s="218" t="s">
        <v>317</v>
      </c>
      <c r="C188" s="218" t="s">
        <v>2</v>
      </c>
      <c r="D188" s="17">
        <v>890905211</v>
      </c>
      <c r="E188" s="201" t="s">
        <v>1775</v>
      </c>
      <c r="F188" s="17" t="s">
        <v>76</v>
      </c>
      <c r="G188" s="169">
        <v>4482324766452</v>
      </c>
      <c r="H188" s="18" t="s">
        <v>77</v>
      </c>
      <c r="I188" s="17" t="s">
        <v>78</v>
      </c>
      <c r="J188" s="17" t="s">
        <v>14</v>
      </c>
      <c r="K188" s="152" t="s">
        <v>497</v>
      </c>
      <c r="L188" s="159" t="s">
        <v>92</v>
      </c>
      <c r="M188" s="159" t="s">
        <v>1</v>
      </c>
      <c r="N188" s="226" t="s">
        <v>95</v>
      </c>
      <c r="O188" s="159" t="s">
        <v>82</v>
      </c>
      <c r="P188" s="104" t="s">
        <v>99</v>
      </c>
      <c r="Q188" s="167" t="s">
        <v>1036</v>
      </c>
      <c r="R188" s="168">
        <v>82171154</v>
      </c>
      <c r="S188" s="154">
        <v>811005267</v>
      </c>
      <c r="T188" s="159" t="s">
        <v>1037</v>
      </c>
      <c r="U188" s="159" t="s">
        <v>91</v>
      </c>
      <c r="V188" s="153">
        <v>41605</v>
      </c>
      <c r="W188" s="154">
        <v>42965526</v>
      </c>
      <c r="X188" s="159" t="s">
        <v>1424</v>
      </c>
      <c r="Y188" s="159" t="s">
        <v>85</v>
      </c>
      <c r="Z188" s="159" t="s">
        <v>86</v>
      </c>
      <c r="AA188" s="159">
        <v>29</v>
      </c>
      <c r="AB188" s="159" t="s">
        <v>87</v>
      </c>
      <c r="AC188" s="168">
        <v>0</v>
      </c>
      <c r="AD188" s="159" t="s">
        <v>87</v>
      </c>
      <c r="AE188" s="153">
        <v>41610</v>
      </c>
      <c r="AF188" s="153">
        <v>41638</v>
      </c>
      <c r="AG188" s="159" t="s">
        <v>88</v>
      </c>
      <c r="AH188" s="160"/>
      <c r="AI188" s="160"/>
      <c r="AJ188" s="160"/>
      <c r="AK188" s="160"/>
      <c r="AL188" s="160"/>
      <c r="AM188" s="160"/>
      <c r="AN188" s="160"/>
      <c r="AO188" s="160"/>
      <c r="AP188" s="160"/>
      <c r="AQ188" s="168"/>
      <c r="AR188" s="160"/>
      <c r="AS188" s="160"/>
      <c r="AT188" s="160"/>
      <c r="AU188" s="163">
        <f t="shared" si="16"/>
        <v>29</v>
      </c>
      <c r="AV188" s="164">
        <f t="shared" si="17"/>
        <v>0</v>
      </c>
      <c r="AW188" s="164">
        <f t="shared" si="18"/>
        <v>29</v>
      </c>
      <c r="AX188" s="164">
        <f t="shared" si="22"/>
        <v>6</v>
      </c>
      <c r="AY188" s="192">
        <f t="shared" si="19"/>
        <v>82171154</v>
      </c>
    </row>
    <row r="189" spans="1:51" s="164" customFormat="1" ht="24" customHeight="1" x14ac:dyDescent="0.2">
      <c r="A189" s="218" t="s">
        <v>6</v>
      </c>
      <c r="B189" s="218" t="s">
        <v>212</v>
      </c>
      <c r="C189" s="218" t="s">
        <v>6</v>
      </c>
      <c r="D189" s="17">
        <v>890905211</v>
      </c>
      <c r="E189" s="201" t="s">
        <v>1775</v>
      </c>
      <c r="F189" s="17" t="s">
        <v>76</v>
      </c>
      <c r="G189" s="169">
        <v>4482324766452</v>
      </c>
      <c r="H189" s="18" t="s">
        <v>77</v>
      </c>
      <c r="I189" s="17" t="s">
        <v>78</v>
      </c>
      <c r="J189" s="17" t="s">
        <v>14</v>
      </c>
      <c r="K189" s="152" t="s">
        <v>498</v>
      </c>
      <c r="L189" s="159" t="s">
        <v>79</v>
      </c>
      <c r="M189" s="107" t="s">
        <v>80</v>
      </c>
      <c r="N189" s="226" t="s">
        <v>90</v>
      </c>
      <c r="O189" s="159" t="s">
        <v>82</v>
      </c>
      <c r="P189" s="159" t="s">
        <v>83</v>
      </c>
      <c r="Q189" s="167" t="s">
        <v>1038</v>
      </c>
      <c r="R189" s="168">
        <v>25000000</v>
      </c>
      <c r="S189" s="154">
        <v>900263058</v>
      </c>
      <c r="T189" s="159" t="s">
        <v>1039</v>
      </c>
      <c r="U189" s="159" t="s">
        <v>91</v>
      </c>
      <c r="V189" s="153">
        <v>41598</v>
      </c>
      <c r="W189" s="154">
        <v>42965526</v>
      </c>
      <c r="X189" s="159" t="s">
        <v>1602</v>
      </c>
      <c r="Y189" s="159" t="s">
        <v>85</v>
      </c>
      <c r="Z189" s="159" t="s">
        <v>86</v>
      </c>
      <c r="AA189" s="159">
        <v>42</v>
      </c>
      <c r="AB189" s="159" t="s">
        <v>87</v>
      </c>
      <c r="AC189" s="168">
        <v>0</v>
      </c>
      <c r="AD189" s="159" t="s">
        <v>87</v>
      </c>
      <c r="AE189" s="153">
        <v>41598</v>
      </c>
      <c r="AF189" s="153">
        <v>41639</v>
      </c>
      <c r="AG189" s="159" t="s">
        <v>87</v>
      </c>
      <c r="AH189" s="160"/>
      <c r="AI189" s="160"/>
      <c r="AJ189" s="161"/>
      <c r="AK189" s="161"/>
      <c r="AL189" s="161"/>
      <c r="AM189" s="161"/>
      <c r="AN189" s="162"/>
      <c r="AO189" s="162"/>
      <c r="AP189" s="162"/>
      <c r="AQ189" s="168"/>
      <c r="AR189" s="162"/>
      <c r="AS189" s="162"/>
      <c r="AT189" s="162"/>
      <c r="AU189" s="163">
        <f t="shared" si="16"/>
        <v>42</v>
      </c>
      <c r="AV189" s="164">
        <f t="shared" si="17"/>
        <v>0</v>
      </c>
      <c r="AW189" s="164">
        <f t="shared" si="18"/>
        <v>42</v>
      </c>
      <c r="AX189" s="164">
        <f t="shared" si="22"/>
        <v>1</v>
      </c>
      <c r="AY189" s="192">
        <f t="shared" si="19"/>
        <v>25000000</v>
      </c>
    </row>
    <row r="190" spans="1:51" s="164" customFormat="1" ht="24" customHeight="1" x14ac:dyDescent="0.2">
      <c r="A190" s="218" t="s">
        <v>6</v>
      </c>
      <c r="B190" s="218" t="s">
        <v>212</v>
      </c>
      <c r="C190" s="218" t="s">
        <v>6</v>
      </c>
      <c r="D190" s="17">
        <v>890905211</v>
      </c>
      <c r="E190" s="201" t="s">
        <v>1775</v>
      </c>
      <c r="F190" s="17" t="s">
        <v>76</v>
      </c>
      <c r="G190" s="169">
        <v>4482324766452</v>
      </c>
      <c r="H190" s="18" t="s">
        <v>77</v>
      </c>
      <c r="I190" s="17" t="s">
        <v>78</v>
      </c>
      <c r="J190" s="17" t="s">
        <v>14</v>
      </c>
      <c r="K190" s="152" t="s">
        <v>499</v>
      </c>
      <c r="L190" s="159" t="s">
        <v>79</v>
      </c>
      <c r="M190" s="107" t="s">
        <v>80</v>
      </c>
      <c r="N190" s="226" t="s">
        <v>90</v>
      </c>
      <c r="O190" s="159" t="s">
        <v>82</v>
      </c>
      <c r="P190" s="159" t="s">
        <v>83</v>
      </c>
      <c r="Q190" s="167" t="s">
        <v>1040</v>
      </c>
      <c r="R190" s="168">
        <v>10000000</v>
      </c>
      <c r="S190" s="154">
        <v>800249460</v>
      </c>
      <c r="T190" s="159" t="s">
        <v>1041</v>
      </c>
      <c r="U190" s="159" t="s">
        <v>91</v>
      </c>
      <c r="V190" s="153">
        <v>41599</v>
      </c>
      <c r="W190" s="154">
        <v>98547377</v>
      </c>
      <c r="X190" s="159" t="s">
        <v>1603</v>
      </c>
      <c r="Y190" s="159" t="s">
        <v>85</v>
      </c>
      <c r="Z190" s="159" t="s">
        <v>86</v>
      </c>
      <c r="AA190" s="159">
        <v>41</v>
      </c>
      <c r="AB190" s="159" t="s">
        <v>87</v>
      </c>
      <c r="AC190" s="168">
        <v>0</v>
      </c>
      <c r="AD190" s="159" t="s">
        <v>87</v>
      </c>
      <c r="AE190" s="153">
        <v>41599</v>
      </c>
      <c r="AF190" s="153">
        <v>41639</v>
      </c>
      <c r="AG190" s="159" t="s">
        <v>87</v>
      </c>
      <c r="AH190" s="160"/>
      <c r="AI190" s="160"/>
      <c r="AJ190" s="161"/>
      <c r="AK190" s="161"/>
      <c r="AL190" s="161"/>
      <c r="AM190" s="161"/>
      <c r="AN190" s="162"/>
      <c r="AO190" s="162"/>
      <c r="AP190" s="162"/>
      <c r="AQ190" s="168"/>
      <c r="AR190" s="162"/>
      <c r="AS190" s="162"/>
      <c r="AT190" s="162"/>
      <c r="AU190" s="163">
        <f t="shared" si="16"/>
        <v>41</v>
      </c>
      <c r="AV190" s="164">
        <f t="shared" si="17"/>
        <v>0</v>
      </c>
      <c r="AW190" s="164">
        <f t="shared" si="18"/>
        <v>41</v>
      </c>
      <c r="AX190" s="164">
        <f t="shared" si="22"/>
        <v>1</v>
      </c>
      <c r="AY190" s="192">
        <f t="shared" si="19"/>
        <v>10000000</v>
      </c>
    </row>
    <row r="191" spans="1:51" s="164" customFormat="1" ht="24" customHeight="1" x14ac:dyDescent="0.2">
      <c r="A191" s="218" t="s">
        <v>6</v>
      </c>
      <c r="B191" s="218" t="s">
        <v>318</v>
      </c>
      <c r="C191" s="218" t="s">
        <v>6</v>
      </c>
      <c r="D191" s="17">
        <v>890905211</v>
      </c>
      <c r="E191" s="201" t="s">
        <v>1775</v>
      </c>
      <c r="F191" s="17" t="s">
        <v>76</v>
      </c>
      <c r="G191" s="169">
        <v>4482324766452</v>
      </c>
      <c r="H191" s="18" t="s">
        <v>77</v>
      </c>
      <c r="I191" s="17" t="s">
        <v>78</v>
      </c>
      <c r="J191" s="17" t="s">
        <v>14</v>
      </c>
      <c r="K191" s="152" t="s">
        <v>500</v>
      </c>
      <c r="L191" s="159" t="s">
        <v>89</v>
      </c>
      <c r="M191" s="107" t="s">
        <v>80</v>
      </c>
      <c r="N191" s="226" t="s">
        <v>90</v>
      </c>
      <c r="O191" s="159" t="s">
        <v>82</v>
      </c>
      <c r="P191" s="159" t="s">
        <v>83</v>
      </c>
      <c r="Q191" s="167" t="s">
        <v>1042</v>
      </c>
      <c r="R191" s="168">
        <v>49752640</v>
      </c>
      <c r="S191" s="154">
        <v>811037172</v>
      </c>
      <c r="T191" s="159" t="s">
        <v>750</v>
      </c>
      <c r="U191" s="159" t="s">
        <v>91</v>
      </c>
      <c r="V191" s="153">
        <v>41599</v>
      </c>
      <c r="W191" s="154">
        <v>43250898</v>
      </c>
      <c r="X191" s="159" t="s">
        <v>1604</v>
      </c>
      <c r="Y191" s="159" t="s">
        <v>85</v>
      </c>
      <c r="Z191" s="159" t="s">
        <v>86</v>
      </c>
      <c r="AA191" s="159">
        <v>26</v>
      </c>
      <c r="AB191" s="159" t="s">
        <v>87</v>
      </c>
      <c r="AC191" s="168">
        <v>0</v>
      </c>
      <c r="AD191" s="159" t="s">
        <v>87</v>
      </c>
      <c r="AE191" s="153">
        <v>41614</v>
      </c>
      <c r="AF191" s="153">
        <v>41639</v>
      </c>
      <c r="AG191" s="159" t="s">
        <v>87</v>
      </c>
      <c r="AH191" s="160"/>
      <c r="AI191" s="160"/>
      <c r="AJ191" s="161"/>
      <c r="AK191" s="161"/>
      <c r="AL191" s="161"/>
      <c r="AM191" s="161"/>
      <c r="AN191" s="162"/>
      <c r="AO191" s="162"/>
      <c r="AP191" s="162"/>
      <c r="AQ191" s="168"/>
      <c r="AR191" s="162"/>
      <c r="AS191" s="162"/>
      <c r="AT191" s="162"/>
      <c r="AU191" s="163">
        <f t="shared" si="16"/>
        <v>26</v>
      </c>
      <c r="AV191" s="164">
        <f t="shared" si="17"/>
        <v>0</v>
      </c>
      <c r="AW191" s="164">
        <f t="shared" si="18"/>
        <v>26</v>
      </c>
      <c r="AX191" s="164">
        <f t="shared" si="22"/>
        <v>16</v>
      </c>
      <c r="AY191" s="192">
        <f t="shared" si="19"/>
        <v>49752640</v>
      </c>
    </row>
    <row r="192" spans="1:51" s="164" customFormat="1" ht="24" customHeight="1" x14ac:dyDescent="0.2">
      <c r="A192" s="218" t="s">
        <v>9</v>
      </c>
      <c r="B192" s="218" t="s">
        <v>216</v>
      </c>
      <c r="C192" s="218" t="s">
        <v>9</v>
      </c>
      <c r="D192" s="17">
        <v>890905211</v>
      </c>
      <c r="E192" s="201" t="s">
        <v>1775</v>
      </c>
      <c r="F192" s="17" t="s">
        <v>76</v>
      </c>
      <c r="G192" s="169">
        <v>4482324766452</v>
      </c>
      <c r="H192" s="18" t="s">
        <v>77</v>
      </c>
      <c r="I192" s="17" t="s">
        <v>78</v>
      </c>
      <c r="J192" s="17" t="s">
        <v>14</v>
      </c>
      <c r="K192" s="152" t="s">
        <v>501</v>
      </c>
      <c r="L192" s="159" t="s">
        <v>79</v>
      </c>
      <c r="M192" s="107" t="s">
        <v>80</v>
      </c>
      <c r="N192" s="226" t="s">
        <v>90</v>
      </c>
      <c r="O192" s="159" t="s">
        <v>82</v>
      </c>
      <c r="P192" s="159" t="s">
        <v>83</v>
      </c>
      <c r="Q192" s="167" t="s">
        <v>1043</v>
      </c>
      <c r="R192" s="168">
        <v>15309216</v>
      </c>
      <c r="S192" s="154">
        <v>900253918</v>
      </c>
      <c r="T192" s="159" t="s">
        <v>1044</v>
      </c>
      <c r="U192" s="159" t="s">
        <v>91</v>
      </c>
      <c r="V192" s="153">
        <v>41599</v>
      </c>
      <c r="W192" s="154">
        <v>22229517</v>
      </c>
      <c r="X192" s="159" t="s">
        <v>1443</v>
      </c>
      <c r="Y192" s="159" t="s">
        <v>85</v>
      </c>
      <c r="Z192" s="159" t="s">
        <v>86</v>
      </c>
      <c r="AA192" s="159">
        <v>392</v>
      </c>
      <c r="AB192" s="159" t="s">
        <v>87</v>
      </c>
      <c r="AC192" s="168">
        <v>0</v>
      </c>
      <c r="AD192" s="159" t="s">
        <v>87</v>
      </c>
      <c r="AE192" s="153">
        <v>41599</v>
      </c>
      <c r="AF192" s="153">
        <v>41990</v>
      </c>
      <c r="AG192" s="159" t="s">
        <v>88</v>
      </c>
      <c r="AH192" s="160"/>
      <c r="AI192" s="160"/>
      <c r="AJ192" s="161"/>
      <c r="AK192" s="161"/>
      <c r="AL192" s="161"/>
      <c r="AM192" s="161"/>
      <c r="AN192" s="162"/>
      <c r="AO192" s="162"/>
      <c r="AP192" s="162"/>
      <c r="AQ192" s="168"/>
      <c r="AR192" s="161"/>
      <c r="AS192" s="161"/>
      <c r="AT192" s="161"/>
      <c r="AU192" s="163">
        <f t="shared" si="16"/>
        <v>392</v>
      </c>
      <c r="AV192" s="164">
        <f t="shared" si="17"/>
        <v>0</v>
      </c>
      <c r="AW192" s="164">
        <f t="shared" si="18"/>
        <v>392</v>
      </c>
      <c r="AX192" s="164">
        <f t="shared" si="22"/>
        <v>1</v>
      </c>
      <c r="AY192" s="192">
        <f t="shared" si="19"/>
        <v>15309216</v>
      </c>
    </row>
    <row r="193" spans="1:51" s="164" customFormat="1" ht="24" customHeight="1" x14ac:dyDescent="0.2">
      <c r="A193" s="218" t="s">
        <v>204</v>
      </c>
      <c r="B193" s="218" t="s">
        <v>250</v>
      </c>
      <c r="C193" s="218" t="s">
        <v>204</v>
      </c>
      <c r="D193" s="17">
        <v>890905211</v>
      </c>
      <c r="E193" s="201" t="s">
        <v>1775</v>
      </c>
      <c r="F193" s="17" t="s">
        <v>76</v>
      </c>
      <c r="G193" s="169">
        <v>4482324766452</v>
      </c>
      <c r="H193" s="18" t="s">
        <v>77</v>
      </c>
      <c r="I193" s="17" t="s">
        <v>78</v>
      </c>
      <c r="J193" s="17" t="s">
        <v>14</v>
      </c>
      <c r="K193" s="152" t="s">
        <v>502</v>
      </c>
      <c r="L193" s="159" t="s">
        <v>79</v>
      </c>
      <c r="M193" s="107" t="s">
        <v>80</v>
      </c>
      <c r="N193" s="226" t="s">
        <v>81</v>
      </c>
      <c r="O193" s="159" t="s">
        <v>82</v>
      </c>
      <c r="P193" s="159" t="s">
        <v>131</v>
      </c>
      <c r="Q193" s="167" t="s">
        <v>1045</v>
      </c>
      <c r="R193" s="168">
        <v>4444595</v>
      </c>
      <c r="S193" s="154">
        <v>1128407633</v>
      </c>
      <c r="T193" s="159" t="s">
        <v>1046</v>
      </c>
      <c r="U193" s="159" t="s">
        <v>84</v>
      </c>
      <c r="V193" s="153">
        <v>41599</v>
      </c>
      <c r="W193" s="154">
        <v>42974662</v>
      </c>
      <c r="X193" s="159" t="s">
        <v>1444</v>
      </c>
      <c r="Y193" s="159" t="s">
        <v>85</v>
      </c>
      <c r="Z193" s="159" t="s">
        <v>86</v>
      </c>
      <c r="AA193" s="159">
        <v>41</v>
      </c>
      <c r="AB193" s="159" t="s">
        <v>87</v>
      </c>
      <c r="AC193" s="168">
        <v>0</v>
      </c>
      <c r="AD193" s="159" t="s">
        <v>87</v>
      </c>
      <c r="AE193" s="153">
        <v>41599</v>
      </c>
      <c r="AF193" s="153">
        <v>41639</v>
      </c>
      <c r="AG193" s="159" t="s">
        <v>87</v>
      </c>
      <c r="AH193" s="160"/>
      <c r="AI193" s="160"/>
      <c r="AJ193" s="161"/>
      <c r="AK193" s="161"/>
      <c r="AL193" s="161"/>
      <c r="AM193" s="161"/>
      <c r="AN193" s="162"/>
      <c r="AO193" s="162"/>
      <c r="AP193" s="162"/>
      <c r="AQ193" s="168"/>
      <c r="AR193" s="161"/>
      <c r="AS193" s="161"/>
      <c r="AT193" s="161"/>
      <c r="AU193" s="163">
        <f t="shared" si="16"/>
        <v>41</v>
      </c>
      <c r="AV193" s="164">
        <f t="shared" si="17"/>
        <v>0</v>
      </c>
      <c r="AW193" s="164">
        <f t="shared" si="18"/>
        <v>41</v>
      </c>
      <c r="AY193" s="192">
        <f t="shared" si="19"/>
        <v>4444595</v>
      </c>
    </row>
    <row r="194" spans="1:51" s="164" customFormat="1" ht="24" customHeight="1" x14ac:dyDescent="0.2">
      <c r="A194" s="218" t="s">
        <v>2</v>
      </c>
      <c r="B194" s="218" t="s">
        <v>270</v>
      </c>
      <c r="C194" s="218" t="s">
        <v>2</v>
      </c>
      <c r="D194" s="17">
        <v>890905211</v>
      </c>
      <c r="E194" s="201" t="s">
        <v>1775</v>
      </c>
      <c r="F194" s="17" t="s">
        <v>76</v>
      </c>
      <c r="G194" s="169">
        <v>4482324766452</v>
      </c>
      <c r="H194" s="18" t="s">
        <v>77</v>
      </c>
      <c r="I194" s="17" t="s">
        <v>78</v>
      </c>
      <c r="J194" s="17" t="s">
        <v>14</v>
      </c>
      <c r="K194" s="152" t="s">
        <v>503</v>
      </c>
      <c r="L194" s="159" t="s">
        <v>89</v>
      </c>
      <c r="M194" s="107" t="s">
        <v>80</v>
      </c>
      <c r="N194" s="226" t="s">
        <v>98</v>
      </c>
      <c r="O194" s="159" t="s">
        <v>82</v>
      </c>
      <c r="P194" s="104" t="s">
        <v>99</v>
      </c>
      <c r="Q194" s="167" t="s">
        <v>1047</v>
      </c>
      <c r="R194" s="168">
        <v>26912000</v>
      </c>
      <c r="S194" s="154">
        <v>900160387</v>
      </c>
      <c r="T194" s="159" t="s">
        <v>1048</v>
      </c>
      <c r="U194" s="159" t="s">
        <v>91</v>
      </c>
      <c r="V194" s="153">
        <v>41612</v>
      </c>
      <c r="W194" s="154">
        <v>70123376</v>
      </c>
      <c r="X194" s="159" t="s">
        <v>1445</v>
      </c>
      <c r="Y194" s="159" t="s">
        <v>85</v>
      </c>
      <c r="Z194" s="159" t="s">
        <v>86</v>
      </c>
      <c r="AA194" s="159">
        <v>27</v>
      </c>
      <c r="AB194" s="159" t="s">
        <v>87</v>
      </c>
      <c r="AC194" s="168">
        <v>0</v>
      </c>
      <c r="AD194" s="159" t="s">
        <v>87</v>
      </c>
      <c r="AE194" s="153">
        <v>41612</v>
      </c>
      <c r="AF194" s="153">
        <v>41638</v>
      </c>
      <c r="AG194" s="159" t="s">
        <v>88</v>
      </c>
      <c r="AH194" s="160"/>
      <c r="AI194" s="160"/>
      <c r="AJ194" s="160"/>
      <c r="AK194" s="160"/>
      <c r="AL194" s="160"/>
      <c r="AM194" s="160"/>
      <c r="AN194" s="160"/>
      <c r="AO194" s="160"/>
      <c r="AP194" s="160"/>
      <c r="AQ194" s="168"/>
      <c r="AR194" s="160"/>
      <c r="AS194" s="160"/>
      <c r="AT194" s="160"/>
      <c r="AU194" s="163">
        <f t="shared" si="16"/>
        <v>27</v>
      </c>
      <c r="AV194" s="164">
        <f t="shared" si="17"/>
        <v>0</v>
      </c>
      <c r="AW194" s="164">
        <f t="shared" si="18"/>
        <v>27</v>
      </c>
      <c r="AX194" s="164">
        <f t="shared" ref="AX194:AX218" si="23">+AE194-V194+1</f>
        <v>1</v>
      </c>
      <c r="AY194" s="192">
        <f t="shared" si="19"/>
        <v>26912000</v>
      </c>
    </row>
    <row r="195" spans="1:51" s="164" customFormat="1" ht="24" customHeight="1" x14ac:dyDescent="0.2">
      <c r="A195" s="218" t="s">
        <v>6</v>
      </c>
      <c r="B195" s="218" t="s">
        <v>319</v>
      </c>
      <c r="C195" s="218" t="s">
        <v>6</v>
      </c>
      <c r="D195" s="17">
        <v>890905211</v>
      </c>
      <c r="E195" s="201" t="s">
        <v>1775</v>
      </c>
      <c r="F195" s="17" t="s">
        <v>76</v>
      </c>
      <c r="G195" s="169">
        <v>4482324766452</v>
      </c>
      <c r="H195" s="18" t="s">
        <v>77</v>
      </c>
      <c r="I195" s="17" t="s">
        <v>78</v>
      </c>
      <c r="J195" s="17" t="s">
        <v>14</v>
      </c>
      <c r="K195" s="152" t="s">
        <v>504</v>
      </c>
      <c r="L195" s="159" t="s">
        <v>92</v>
      </c>
      <c r="M195" s="159" t="s">
        <v>1</v>
      </c>
      <c r="N195" s="226" t="s">
        <v>90</v>
      </c>
      <c r="O195" s="159" t="s">
        <v>82</v>
      </c>
      <c r="P195" s="159" t="s">
        <v>83</v>
      </c>
      <c r="Q195" s="167" t="s">
        <v>1049</v>
      </c>
      <c r="R195" s="168">
        <v>101705263</v>
      </c>
      <c r="S195" s="154">
        <v>811044797</v>
      </c>
      <c r="T195" s="159" t="s">
        <v>1050</v>
      </c>
      <c r="U195" s="159" t="s">
        <v>91</v>
      </c>
      <c r="V195" s="153">
        <v>41607</v>
      </c>
      <c r="W195" s="154">
        <v>43023274</v>
      </c>
      <c r="X195" s="159" t="s">
        <v>1601</v>
      </c>
      <c r="Y195" s="159" t="s">
        <v>85</v>
      </c>
      <c r="Z195" s="159" t="s">
        <v>86</v>
      </c>
      <c r="AA195" s="159">
        <v>33</v>
      </c>
      <c r="AB195" s="159" t="s">
        <v>87</v>
      </c>
      <c r="AC195" s="168">
        <v>0</v>
      </c>
      <c r="AD195" s="159" t="s">
        <v>87</v>
      </c>
      <c r="AE195" s="153">
        <v>41607</v>
      </c>
      <c r="AF195" s="153">
        <v>41639</v>
      </c>
      <c r="AG195" s="159" t="s">
        <v>87</v>
      </c>
      <c r="AH195" s="160"/>
      <c r="AI195" s="160"/>
      <c r="AJ195" s="161"/>
      <c r="AK195" s="161"/>
      <c r="AL195" s="161"/>
      <c r="AM195" s="161"/>
      <c r="AN195" s="162"/>
      <c r="AO195" s="162"/>
      <c r="AP195" s="162"/>
      <c r="AQ195" s="168"/>
      <c r="AR195" s="162"/>
      <c r="AS195" s="162"/>
      <c r="AT195" s="162"/>
      <c r="AU195" s="163">
        <f t="shared" si="16"/>
        <v>33</v>
      </c>
      <c r="AV195" s="164">
        <f t="shared" si="17"/>
        <v>0</v>
      </c>
      <c r="AW195" s="164">
        <f t="shared" si="18"/>
        <v>33</v>
      </c>
      <c r="AX195" s="164">
        <f t="shared" si="23"/>
        <v>1</v>
      </c>
      <c r="AY195" s="192">
        <f t="shared" si="19"/>
        <v>101705263</v>
      </c>
    </row>
    <row r="196" spans="1:51" s="164" customFormat="1" ht="24" customHeight="1" x14ac:dyDescent="0.2">
      <c r="A196" s="218" t="s">
        <v>6</v>
      </c>
      <c r="B196" s="218" t="s">
        <v>213</v>
      </c>
      <c r="C196" s="218" t="s">
        <v>6</v>
      </c>
      <c r="D196" s="17">
        <v>890905211</v>
      </c>
      <c r="E196" s="201" t="s">
        <v>1775</v>
      </c>
      <c r="F196" s="17" t="s">
        <v>76</v>
      </c>
      <c r="G196" s="169">
        <v>4482324766452</v>
      </c>
      <c r="H196" s="18" t="s">
        <v>77</v>
      </c>
      <c r="I196" s="17" t="s">
        <v>78</v>
      </c>
      <c r="J196" s="17" t="s">
        <v>14</v>
      </c>
      <c r="K196" s="152" t="s">
        <v>505</v>
      </c>
      <c r="L196" s="159" t="s">
        <v>89</v>
      </c>
      <c r="M196" s="107" t="s">
        <v>80</v>
      </c>
      <c r="N196" s="226" t="s">
        <v>90</v>
      </c>
      <c r="O196" s="159" t="s">
        <v>82</v>
      </c>
      <c r="P196" s="159" t="s">
        <v>83</v>
      </c>
      <c r="Q196" s="167" t="s">
        <v>1051</v>
      </c>
      <c r="R196" s="168">
        <v>40000000</v>
      </c>
      <c r="S196" s="154">
        <v>71227542</v>
      </c>
      <c r="T196" s="159" t="s">
        <v>1052</v>
      </c>
      <c r="U196" s="159" t="s">
        <v>84</v>
      </c>
      <c r="V196" s="153">
        <v>41610</v>
      </c>
      <c r="W196" s="154">
        <v>1017134864</v>
      </c>
      <c r="X196" s="159" t="s">
        <v>1421</v>
      </c>
      <c r="Y196" s="159" t="s">
        <v>85</v>
      </c>
      <c r="Z196" s="159" t="s">
        <v>86</v>
      </c>
      <c r="AA196" s="159">
        <v>27</v>
      </c>
      <c r="AB196" s="159" t="s">
        <v>87</v>
      </c>
      <c r="AC196" s="168">
        <v>0</v>
      </c>
      <c r="AD196" s="159" t="s">
        <v>87</v>
      </c>
      <c r="AE196" s="153">
        <v>41613</v>
      </c>
      <c r="AF196" s="153">
        <v>41639</v>
      </c>
      <c r="AG196" s="159" t="s">
        <v>87</v>
      </c>
      <c r="AH196" s="160"/>
      <c r="AI196" s="160"/>
      <c r="AJ196" s="161"/>
      <c r="AK196" s="161"/>
      <c r="AL196" s="161"/>
      <c r="AM196" s="161"/>
      <c r="AN196" s="162"/>
      <c r="AO196" s="162"/>
      <c r="AP196" s="162"/>
      <c r="AQ196" s="168"/>
      <c r="AR196" s="162"/>
      <c r="AS196" s="162"/>
      <c r="AT196" s="162"/>
      <c r="AU196" s="163">
        <f t="shared" si="16"/>
        <v>27</v>
      </c>
      <c r="AV196" s="164">
        <f t="shared" si="17"/>
        <v>0</v>
      </c>
      <c r="AW196" s="164">
        <f t="shared" si="18"/>
        <v>27</v>
      </c>
      <c r="AX196" s="164">
        <f t="shared" si="23"/>
        <v>4</v>
      </c>
      <c r="AY196" s="192">
        <f t="shared" si="19"/>
        <v>40000000</v>
      </c>
    </row>
    <row r="197" spans="1:51" s="164" customFormat="1" ht="24" customHeight="1" x14ac:dyDescent="0.2">
      <c r="A197" s="218" t="s">
        <v>6</v>
      </c>
      <c r="B197" s="218" t="s">
        <v>213</v>
      </c>
      <c r="C197" s="218" t="s">
        <v>6</v>
      </c>
      <c r="D197" s="17">
        <v>890905211</v>
      </c>
      <c r="E197" s="201" t="s">
        <v>1775</v>
      </c>
      <c r="F197" s="17" t="s">
        <v>76</v>
      </c>
      <c r="G197" s="169">
        <v>4482324766452</v>
      </c>
      <c r="H197" s="18" t="s">
        <v>77</v>
      </c>
      <c r="I197" s="17" t="s">
        <v>78</v>
      </c>
      <c r="J197" s="17" t="s">
        <v>14</v>
      </c>
      <c r="K197" s="152" t="s">
        <v>506</v>
      </c>
      <c r="L197" s="159" t="s">
        <v>79</v>
      </c>
      <c r="M197" s="107" t="s">
        <v>80</v>
      </c>
      <c r="N197" s="226" t="s">
        <v>90</v>
      </c>
      <c r="O197" s="159" t="s">
        <v>82</v>
      </c>
      <c r="P197" s="159" t="s">
        <v>83</v>
      </c>
      <c r="Q197" s="167" t="s">
        <v>1053</v>
      </c>
      <c r="R197" s="168">
        <v>2320000</v>
      </c>
      <c r="S197" s="154">
        <v>900402616</v>
      </c>
      <c r="T197" s="159" t="s">
        <v>1054</v>
      </c>
      <c r="U197" s="159" t="s">
        <v>91</v>
      </c>
      <c r="V197" s="153">
        <v>41606</v>
      </c>
      <c r="W197" s="154">
        <v>1017134864</v>
      </c>
      <c r="X197" s="159" t="s">
        <v>1421</v>
      </c>
      <c r="Y197" s="159" t="s">
        <v>85</v>
      </c>
      <c r="Z197" s="159" t="s">
        <v>86</v>
      </c>
      <c r="AA197" s="159">
        <v>34</v>
      </c>
      <c r="AB197" s="159" t="s">
        <v>87</v>
      </c>
      <c r="AC197" s="168">
        <v>0</v>
      </c>
      <c r="AD197" s="159" t="s">
        <v>87</v>
      </c>
      <c r="AE197" s="153">
        <v>41606</v>
      </c>
      <c r="AF197" s="153">
        <v>41639</v>
      </c>
      <c r="AG197" s="159" t="s">
        <v>87</v>
      </c>
      <c r="AH197" s="160"/>
      <c r="AI197" s="160"/>
      <c r="AJ197" s="161"/>
      <c r="AK197" s="161"/>
      <c r="AL197" s="161"/>
      <c r="AM197" s="161"/>
      <c r="AN197" s="162"/>
      <c r="AO197" s="162"/>
      <c r="AP197" s="162"/>
      <c r="AQ197" s="168"/>
      <c r="AR197" s="162"/>
      <c r="AS197" s="162"/>
      <c r="AT197" s="162"/>
      <c r="AU197" s="163">
        <f t="shared" si="16"/>
        <v>34</v>
      </c>
      <c r="AV197" s="164">
        <f t="shared" si="17"/>
        <v>0</v>
      </c>
      <c r="AW197" s="164">
        <f t="shared" si="18"/>
        <v>34</v>
      </c>
      <c r="AX197" s="164">
        <f t="shared" si="23"/>
        <v>1</v>
      </c>
      <c r="AY197" s="192">
        <f t="shared" si="19"/>
        <v>2320000</v>
      </c>
    </row>
    <row r="198" spans="1:51" s="164" customFormat="1" ht="24" customHeight="1" x14ac:dyDescent="0.2">
      <c r="A198" s="218" t="s">
        <v>0</v>
      </c>
      <c r="B198" s="218" t="s">
        <v>314</v>
      </c>
      <c r="C198" s="218" t="s">
        <v>0</v>
      </c>
      <c r="D198" s="17">
        <v>890905211</v>
      </c>
      <c r="E198" s="201" t="s">
        <v>1775</v>
      </c>
      <c r="F198" s="17" t="s">
        <v>76</v>
      </c>
      <c r="G198" s="169">
        <v>4482324766452</v>
      </c>
      <c r="H198" s="18" t="s">
        <v>77</v>
      </c>
      <c r="I198" s="17" t="s">
        <v>78</v>
      </c>
      <c r="J198" s="17" t="s">
        <v>14</v>
      </c>
      <c r="K198" s="152" t="s">
        <v>507</v>
      </c>
      <c r="L198" s="159" t="s">
        <v>89</v>
      </c>
      <c r="M198" s="107" t="s">
        <v>80</v>
      </c>
      <c r="N198" s="226" t="s">
        <v>95</v>
      </c>
      <c r="O198" s="159" t="s">
        <v>82</v>
      </c>
      <c r="P198" s="159" t="s">
        <v>83</v>
      </c>
      <c r="Q198" s="167" t="s">
        <v>1055</v>
      </c>
      <c r="R198" s="168">
        <v>33948001</v>
      </c>
      <c r="S198" s="154">
        <v>811014729</v>
      </c>
      <c r="T198" s="159" t="s">
        <v>1056</v>
      </c>
      <c r="U198" s="159" t="s">
        <v>91</v>
      </c>
      <c r="V198" s="153">
        <v>41599</v>
      </c>
      <c r="W198" s="154">
        <v>43494561</v>
      </c>
      <c r="X198" s="159" t="s">
        <v>1446</v>
      </c>
      <c r="Y198" s="159" t="s">
        <v>85</v>
      </c>
      <c r="Z198" s="159" t="s">
        <v>86</v>
      </c>
      <c r="AA198" s="159">
        <v>41</v>
      </c>
      <c r="AB198" s="159" t="s">
        <v>87</v>
      </c>
      <c r="AC198" s="168">
        <v>0</v>
      </c>
      <c r="AD198" s="159" t="s">
        <v>87</v>
      </c>
      <c r="AE198" s="153">
        <v>41599</v>
      </c>
      <c r="AF198" s="153">
        <v>41639</v>
      </c>
      <c r="AG198" s="159" t="s">
        <v>88</v>
      </c>
      <c r="AH198" s="160"/>
      <c r="AI198" s="160"/>
      <c r="AJ198" s="161"/>
      <c r="AK198" s="161"/>
      <c r="AL198" s="161"/>
      <c r="AM198" s="161"/>
      <c r="AN198" s="162"/>
      <c r="AO198" s="162"/>
      <c r="AP198" s="162"/>
      <c r="AQ198" s="168"/>
      <c r="AR198" s="162"/>
      <c r="AS198" s="162"/>
      <c r="AT198" s="162"/>
      <c r="AU198" s="163">
        <f t="shared" ref="AU198:AU261" si="24">AF198-AE198+1</f>
        <v>41</v>
      </c>
      <c r="AV198" s="164">
        <f t="shared" ref="AV198:AV261" si="25">+AA198-AU198</f>
        <v>0</v>
      </c>
      <c r="AW198" s="164">
        <f t="shared" ref="AW198:AW261" si="26">+AF198-AE198+1</f>
        <v>41</v>
      </c>
      <c r="AX198" s="164">
        <f t="shared" si="23"/>
        <v>1</v>
      </c>
      <c r="AY198" s="192">
        <f t="shared" ref="AY198:AY261" si="27">+R198+AC198</f>
        <v>33948001</v>
      </c>
    </row>
    <row r="199" spans="1:51" s="164" customFormat="1" ht="24" customHeight="1" x14ac:dyDescent="0.2">
      <c r="A199" s="218" t="s">
        <v>221</v>
      </c>
      <c r="B199" s="218" t="s">
        <v>253</v>
      </c>
      <c r="C199" s="218" t="s">
        <v>221</v>
      </c>
      <c r="D199" s="17">
        <v>890905211</v>
      </c>
      <c r="E199" s="201" t="s">
        <v>1775</v>
      </c>
      <c r="F199" s="17" t="s">
        <v>76</v>
      </c>
      <c r="G199" s="169">
        <v>4482324766452</v>
      </c>
      <c r="H199" s="18" t="s">
        <v>77</v>
      </c>
      <c r="I199" s="17" t="s">
        <v>78</v>
      </c>
      <c r="J199" s="17" t="s">
        <v>14</v>
      </c>
      <c r="K199" s="152" t="s">
        <v>508</v>
      </c>
      <c r="L199" s="159" t="s">
        <v>89</v>
      </c>
      <c r="M199" s="107" t="s">
        <v>80</v>
      </c>
      <c r="N199" s="226" t="s">
        <v>108</v>
      </c>
      <c r="O199" s="159" t="s">
        <v>82</v>
      </c>
      <c r="P199" s="159" t="s">
        <v>83</v>
      </c>
      <c r="Q199" s="167" t="s">
        <v>1057</v>
      </c>
      <c r="R199" s="168">
        <v>48977008</v>
      </c>
      <c r="S199" s="154">
        <v>900673235</v>
      </c>
      <c r="T199" s="159" t="s">
        <v>1058</v>
      </c>
      <c r="U199" s="159" t="s">
        <v>91</v>
      </c>
      <c r="V199" s="153">
        <v>41610</v>
      </c>
      <c r="W199" s="154">
        <v>73104042</v>
      </c>
      <c r="X199" s="159" t="s">
        <v>1447</v>
      </c>
      <c r="Y199" s="159" t="s">
        <v>85</v>
      </c>
      <c r="Z199" s="159" t="s">
        <v>86</v>
      </c>
      <c r="AA199" s="159">
        <v>30</v>
      </c>
      <c r="AB199" s="159" t="s">
        <v>87</v>
      </c>
      <c r="AC199" s="168">
        <v>0</v>
      </c>
      <c r="AD199" s="159" t="s">
        <v>87</v>
      </c>
      <c r="AE199" s="153">
        <v>41610</v>
      </c>
      <c r="AF199" s="153">
        <v>41639</v>
      </c>
      <c r="AG199" s="159" t="s">
        <v>88</v>
      </c>
      <c r="AH199" s="160"/>
      <c r="AI199" s="160"/>
      <c r="AJ199" s="160"/>
      <c r="AK199" s="160"/>
      <c r="AL199" s="160"/>
      <c r="AM199" s="160"/>
      <c r="AN199" s="160"/>
      <c r="AO199" s="160"/>
      <c r="AP199" s="160"/>
      <c r="AQ199" s="168"/>
      <c r="AR199" s="160"/>
      <c r="AS199" s="160"/>
      <c r="AT199" s="160"/>
      <c r="AU199" s="163">
        <f t="shared" si="24"/>
        <v>30</v>
      </c>
      <c r="AV199" s="164">
        <f t="shared" si="25"/>
        <v>0</v>
      </c>
      <c r="AW199" s="164">
        <f t="shared" si="26"/>
        <v>30</v>
      </c>
      <c r="AX199" s="164">
        <f t="shared" si="23"/>
        <v>1</v>
      </c>
      <c r="AY199" s="192">
        <f t="shared" si="27"/>
        <v>48977008</v>
      </c>
    </row>
    <row r="200" spans="1:51" s="164" customFormat="1" ht="24" customHeight="1" x14ac:dyDescent="0.2">
      <c r="A200" s="218" t="s">
        <v>3</v>
      </c>
      <c r="B200" s="218" t="s">
        <v>227</v>
      </c>
      <c r="C200" s="218" t="s">
        <v>3</v>
      </c>
      <c r="D200" s="17">
        <v>890905211</v>
      </c>
      <c r="E200" s="201" t="s">
        <v>1775</v>
      </c>
      <c r="F200" s="17" t="s">
        <v>100</v>
      </c>
      <c r="G200" s="169">
        <v>4482324766452</v>
      </c>
      <c r="H200" s="18" t="s">
        <v>77</v>
      </c>
      <c r="I200" s="17" t="s">
        <v>78</v>
      </c>
      <c r="J200" s="17" t="s">
        <v>14</v>
      </c>
      <c r="K200" s="152">
        <v>4600051539</v>
      </c>
      <c r="L200" s="159"/>
      <c r="M200" s="107" t="s">
        <v>80</v>
      </c>
      <c r="N200" s="226" t="s">
        <v>150</v>
      </c>
      <c r="O200" s="159" t="s">
        <v>82</v>
      </c>
      <c r="P200" s="159" t="s">
        <v>96</v>
      </c>
      <c r="Q200" s="167" t="s">
        <v>1059</v>
      </c>
      <c r="R200" s="168">
        <v>2000000</v>
      </c>
      <c r="S200" s="154">
        <v>890985189</v>
      </c>
      <c r="T200" s="159" t="s">
        <v>1060</v>
      </c>
      <c r="U200" s="159" t="s">
        <v>91</v>
      </c>
      <c r="V200" s="153">
        <v>41599</v>
      </c>
      <c r="W200" s="154">
        <v>70119681</v>
      </c>
      <c r="X200" s="159" t="s">
        <v>1448</v>
      </c>
      <c r="Y200" s="159" t="s">
        <v>85</v>
      </c>
      <c r="Z200" s="159" t="s">
        <v>86</v>
      </c>
      <c r="AA200" s="159">
        <v>25</v>
      </c>
      <c r="AB200" s="159" t="s">
        <v>87</v>
      </c>
      <c r="AC200" s="168">
        <v>0</v>
      </c>
      <c r="AD200" s="159" t="s">
        <v>87</v>
      </c>
      <c r="AE200" s="153">
        <v>41599</v>
      </c>
      <c r="AF200" s="153">
        <v>41623</v>
      </c>
      <c r="AG200" s="159" t="s">
        <v>88</v>
      </c>
      <c r="AH200" s="160"/>
      <c r="AI200" s="160"/>
      <c r="AJ200" s="160"/>
      <c r="AK200" s="160"/>
      <c r="AL200" s="160"/>
      <c r="AM200" s="160"/>
      <c r="AN200" s="160"/>
      <c r="AO200" s="160"/>
      <c r="AP200" s="160"/>
      <c r="AQ200" s="168"/>
      <c r="AR200" s="160"/>
      <c r="AS200" s="160"/>
      <c r="AT200" s="160"/>
      <c r="AU200" s="163">
        <f t="shared" si="24"/>
        <v>25</v>
      </c>
      <c r="AV200" s="164">
        <f t="shared" si="25"/>
        <v>0</v>
      </c>
      <c r="AW200" s="164">
        <f t="shared" si="26"/>
        <v>25</v>
      </c>
      <c r="AX200" s="164">
        <f t="shared" si="23"/>
        <v>1</v>
      </c>
      <c r="AY200" s="192">
        <f t="shared" si="27"/>
        <v>2000000</v>
      </c>
    </row>
    <row r="201" spans="1:51" s="164" customFormat="1" ht="24" customHeight="1" x14ac:dyDescent="0.2">
      <c r="A201" s="218" t="s">
        <v>222</v>
      </c>
      <c r="B201" s="218" t="s">
        <v>269</v>
      </c>
      <c r="C201" s="218" t="s">
        <v>222</v>
      </c>
      <c r="D201" s="17">
        <v>890905211</v>
      </c>
      <c r="E201" s="201" t="s">
        <v>1775</v>
      </c>
      <c r="F201" s="17" t="s">
        <v>76</v>
      </c>
      <c r="G201" s="169">
        <v>4482324766452</v>
      </c>
      <c r="H201" s="18" t="s">
        <v>77</v>
      </c>
      <c r="I201" s="17" t="s">
        <v>78</v>
      </c>
      <c r="J201" s="17" t="s">
        <v>14</v>
      </c>
      <c r="K201" s="152" t="s">
        <v>509</v>
      </c>
      <c r="L201" s="159" t="s">
        <v>79</v>
      </c>
      <c r="M201" s="107" t="s">
        <v>80</v>
      </c>
      <c r="N201" s="226" t="s">
        <v>81</v>
      </c>
      <c r="O201" s="159" t="s">
        <v>82</v>
      </c>
      <c r="P201" s="159" t="s">
        <v>83</v>
      </c>
      <c r="Q201" s="167" t="s">
        <v>1061</v>
      </c>
      <c r="R201" s="168">
        <v>4286560</v>
      </c>
      <c r="S201" s="154">
        <v>39357798</v>
      </c>
      <c r="T201" s="159" t="s">
        <v>1062</v>
      </c>
      <c r="U201" s="159" t="s">
        <v>84</v>
      </c>
      <c r="V201" s="153">
        <v>41610</v>
      </c>
      <c r="W201" s="154">
        <v>71704066</v>
      </c>
      <c r="X201" s="159" t="s">
        <v>1595</v>
      </c>
      <c r="Y201" s="159" t="s">
        <v>85</v>
      </c>
      <c r="Z201" s="159" t="s">
        <v>86</v>
      </c>
      <c r="AA201" s="159">
        <v>27</v>
      </c>
      <c r="AB201" s="159" t="s">
        <v>87</v>
      </c>
      <c r="AC201" s="168">
        <v>0</v>
      </c>
      <c r="AD201" s="159" t="s">
        <v>87</v>
      </c>
      <c r="AE201" s="153">
        <v>41613</v>
      </c>
      <c r="AF201" s="153">
        <v>41639</v>
      </c>
      <c r="AG201" s="159" t="s">
        <v>87</v>
      </c>
      <c r="AH201" s="160"/>
      <c r="AI201" s="160"/>
      <c r="AJ201" s="161"/>
      <c r="AK201" s="161"/>
      <c r="AL201" s="161"/>
      <c r="AM201" s="161"/>
      <c r="AN201" s="175"/>
      <c r="AO201" s="175"/>
      <c r="AP201" s="175"/>
      <c r="AQ201" s="168"/>
      <c r="AR201" s="168"/>
      <c r="AS201" s="168"/>
      <c r="AT201" s="168"/>
      <c r="AU201" s="163">
        <f t="shared" si="24"/>
        <v>27</v>
      </c>
      <c r="AV201" s="164">
        <f t="shared" si="25"/>
        <v>0</v>
      </c>
      <c r="AW201" s="164">
        <f t="shared" si="26"/>
        <v>27</v>
      </c>
      <c r="AX201" s="164">
        <f t="shared" si="23"/>
        <v>4</v>
      </c>
      <c r="AY201" s="192">
        <f t="shared" si="27"/>
        <v>4286560</v>
      </c>
    </row>
    <row r="202" spans="1:51" s="164" customFormat="1" ht="24" customHeight="1" x14ac:dyDescent="0.2">
      <c r="A202" s="218" t="s">
        <v>222</v>
      </c>
      <c r="B202" s="218" t="s">
        <v>226</v>
      </c>
      <c r="C202" s="218" t="s">
        <v>222</v>
      </c>
      <c r="D202" s="17">
        <v>890905211</v>
      </c>
      <c r="E202" s="201" t="s">
        <v>1775</v>
      </c>
      <c r="F202" s="17" t="s">
        <v>76</v>
      </c>
      <c r="G202" s="169">
        <v>4482324766452</v>
      </c>
      <c r="H202" s="18" t="s">
        <v>77</v>
      </c>
      <c r="I202" s="17" t="s">
        <v>78</v>
      </c>
      <c r="J202" s="17" t="s">
        <v>14</v>
      </c>
      <c r="K202" s="152" t="s">
        <v>528</v>
      </c>
      <c r="L202" s="159" t="s">
        <v>79</v>
      </c>
      <c r="M202" s="107" t="s">
        <v>80</v>
      </c>
      <c r="N202" s="226" t="s">
        <v>81</v>
      </c>
      <c r="O202" s="159" t="s">
        <v>82</v>
      </c>
      <c r="P202" s="159" t="s">
        <v>83</v>
      </c>
      <c r="Q202" s="167" t="s">
        <v>995</v>
      </c>
      <c r="R202" s="168">
        <v>4000000</v>
      </c>
      <c r="S202" s="154">
        <v>43516376</v>
      </c>
      <c r="T202" s="159" t="s">
        <v>1102</v>
      </c>
      <c r="U202" s="159" t="s">
        <v>84</v>
      </c>
      <c r="V202" s="153">
        <v>41610</v>
      </c>
      <c r="W202" s="154">
        <v>98569993</v>
      </c>
      <c r="X202" s="159" t="s">
        <v>1428</v>
      </c>
      <c r="Y202" s="159" t="s">
        <v>85</v>
      </c>
      <c r="Z202" s="159" t="s">
        <v>86</v>
      </c>
      <c r="AA202" s="159">
        <v>26</v>
      </c>
      <c r="AB202" s="159" t="s">
        <v>87</v>
      </c>
      <c r="AC202" s="168">
        <v>0</v>
      </c>
      <c r="AD202" s="159" t="s">
        <v>87</v>
      </c>
      <c r="AE202" s="153">
        <v>41614</v>
      </c>
      <c r="AF202" s="153">
        <v>41639</v>
      </c>
      <c r="AG202" s="159" t="s">
        <v>87</v>
      </c>
      <c r="AH202" s="160"/>
      <c r="AI202" s="160"/>
      <c r="AJ202" s="161"/>
      <c r="AK202" s="161"/>
      <c r="AL202" s="161"/>
      <c r="AM202" s="161"/>
      <c r="AN202" s="175"/>
      <c r="AO202" s="175"/>
      <c r="AP202" s="175"/>
      <c r="AQ202" s="168"/>
      <c r="AR202" s="168"/>
      <c r="AS202" s="168"/>
      <c r="AT202" s="168"/>
      <c r="AU202" s="163">
        <f t="shared" si="24"/>
        <v>26</v>
      </c>
      <c r="AV202" s="164">
        <f t="shared" si="25"/>
        <v>0</v>
      </c>
      <c r="AW202" s="164">
        <f t="shared" si="26"/>
        <v>26</v>
      </c>
      <c r="AX202" s="164">
        <f t="shared" si="23"/>
        <v>5</v>
      </c>
      <c r="AY202" s="192">
        <f t="shared" si="27"/>
        <v>4000000</v>
      </c>
    </row>
    <row r="203" spans="1:51" s="164" customFormat="1" ht="24" customHeight="1" x14ac:dyDescent="0.2">
      <c r="A203" s="218" t="s">
        <v>222</v>
      </c>
      <c r="B203" s="218" t="s">
        <v>226</v>
      </c>
      <c r="C203" s="218" t="s">
        <v>222</v>
      </c>
      <c r="D203" s="17">
        <v>890905211</v>
      </c>
      <c r="E203" s="201" t="s">
        <v>1775</v>
      </c>
      <c r="F203" s="17" t="s">
        <v>76</v>
      </c>
      <c r="G203" s="169">
        <v>4482324766452</v>
      </c>
      <c r="H203" s="18" t="s">
        <v>77</v>
      </c>
      <c r="I203" s="17" t="s">
        <v>78</v>
      </c>
      <c r="J203" s="17" t="s">
        <v>14</v>
      </c>
      <c r="K203" s="152" t="s">
        <v>529</v>
      </c>
      <c r="L203" s="159" t="s">
        <v>79</v>
      </c>
      <c r="M203" s="107" t="s">
        <v>80</v>
      </c>
      <c r="N203" s="226" t="s">
        <v>81</v>
      </c>
      <c r="O203" s="159" t="s">
        <v>82</v>
      </c>
      <c r="P203" s="159" t="s">
        <v>83</v>
      </c>
      <c r="Q203" s="167" t="s">
        <v>995</v>
      </c>
      <c r="R203" s="168">
        <v>4000000</v>
      </c>
      <c r="S203" s="154">
        <v>43737748</v>
      </c>
      <c r="T203" s="159" t="s">
        <v>1103</v>
      </c>
      <c r="U203" s="159" t="s">
        <v>84</v>
      </c>
      <c r="V203" s="153">
        <v>41610</v>
      </c>
      <c r="W203" s="154">
        <v>98569993</v>
      </c>
      <c r="X203" s="159" t="s">
        <v>1428</v>
      </c>
      <c r="Y203" s="159" t="s">
        <v>85</v>
      </c>
      <c r="Z203" s="159" t="s">
        <v>86</v>
      </c>
      <c r="AA203" s="159">
        <v>26</v>
      </c>
      <c r="AB203" s="159" t="s">
        <v>87</v>
      </c>
      <c r="AC203" s="168">
        <v>0</v>
      </c>
      <c r="AD203" s="159" t="s">
        <v>87</v>
      </c>
      <c r="AE203" s="153">
        <v>41614</v>
      </c>
      <c r="AF203" s="153">
        <v>41639</v>
      </c>
      <c r="AG203" s="159" t="s">
        <v>87</v>
      </c>
      <c r="AH203" s="160"/>
      <c r="AI203" s="160"/>
      <c r="AJ203" s="161"/>
      <c r="AK203" s="161"/>
      <c r="AL203" s="161"/>
      <c r="AM203" s="161"/>
      <c r="AN203" s="175"/>
      <c r="AO203" s="175"/>
      <c r="AP203" s="175"/>
      <c r="AQ203" s="168"/>
      <c r="AR203" s="168"/>
      <c r="AS203" s="168"/>
      <c r="AT203" s="168"/>
      <c r="AU203" s="163">
        <f t="shared" si="24"/>
        <v>26</v>
      </c>
      <c r="AV203" s="164">
        <f t="shared" si="25"/>
        <v>0</v>
      </c>
      <c r="AW203" s="164">
        <f t="shared" si="26"/>
        <v>26</v>
      </c>
      <c r="AX203" s="164">
        <f t="shared" si="23"/>
        <v>5</v>
      </c>
      <c r="AY203" s="192">
        <f t="shared" si="27"/>
        <v>4000000</v>
      </c>
    </row>
    <row r="204" spans="1:51" s="164" customFormat="1" ht="24" customHeight="1" x14ac:dyDescent="0.2">
      <c r="A204" s="218" t="s">
        <v>0</v>
      </c>
      <c r="B204" s="218" t="s">
        <v>322</v>
      </c>
      <c r="C204" s="218" t="s">
        <v>200</v>
      </c>
      <c r="D204" s="17">
        <v>890905211</v>
      </c>
      <c r="E204" s="201" t="s">
        <v>1775</v>
      </c>
      <c r="F204" s="17" t="s">
        <v>76</v>
      </c>
      <c r="G204" s="169">
        <v>4482324766452</v>
      </c>
      <c r="H204" s="18" t="s">
        <v>77</v>
      </c>
      <c r="I204" s="17" t="s">
        <v>78</v>
      </c>
      <c r="J204" s="17" t="s">
        <v>14</v>
      </c>
      <c r="K204" s="152" t="s">
        <v>530</v>
      </c>
      <c r="L204" s="159" t="s">
        <v>92</v>
      </c>
      <c r="M204" s="159" t="s">
        <v>1</v>
      </c>
      <c r="N204" s="226" t="s">
        <v>90</v>
      </c>
      <c r="O204" s="159" t="s">
        <v>82</v>
      </c>
      <c r="P204" s="159" t="s">
        <v>83</v>
      </c>
      <c r="Q204" s="167" t="s">
        <v>1104</v>
      </c>
      <c r="R204" s="168">
        <v>177044840</v>
      </c>
      <c r="S204" s="154">
        <v>800046814</v>
      </c>
      <c r="T204" s="159" t="s">
        <v>1105</v>
      </c>
      <c r="U204" s="159" t="s">
        <v>91</v>
      </c>
      <c r="V204" s="153">
        <v>41600</v>
      </c>
      <c r="W204" s="154">
        <v>43607639</v>
      </c>
      <c r="X204" s="159" t="s">
        <v>1454</v>
      </c>
      <c r="Y204" s="159" t="s">
        <v>85</v>
      </c>
      <c r="Z204" s="159" t="s">
        <v>86</v>
      </c>
      <c r="AA204" s="159">
        <v>40</v>
      </c>
      <c r="AB204" s="159" t="s">
        <v>87</v>
      </c>
      <c r="AC204" s="168">
        <v>0</v>
      </c>
      <c r="AD204" s="159" t="s">
        <v>87</v>
      </c>
      <c r="AE204" s="153">
        <v>41600</v>
      </c>
      <c r="AF204" s="153">
        <v>41639</v>
      </c>
      <c r="AG204" s="159" t="s">
        <v>88</v>
      </c>
      <c r="AH204" s="160"/>
      <c r="AI204" s="160"/>
      <c r="AJ204" s="161"/>
      <c r="AK204" s="161"/>
      <c r="AL204" s="161"/>
      <c r="AM204" s="161"/>
      <c r="AN204" s="162"/>
      <c r="AO204" s="162"/>
      <c r="AP204" s="162"/>
      <c r="AQ204" s="168"/>
      <c r="AR204" s="162"/>
      <c r="AS204" s="162"/>
      <c r="AT204" s="162"/>
      <c r="AU204" s="163">
        <f t="shared" si="24"/>
        <v>40</v>
      </c>
      <c r="AV204" s="164">
        <f t="shared" si="25"/>
        <v>0</v>
      </c>
      <c r="AW204" s="164">
        <f t="shared" si="26"/>
        <v>40</v>
      </c>
      <c r="AX204" s="164">
        <f t="shared" si="23"/>
        <v>1</v>
      </c>
      <c r="AY204" s="192">
        <f t="shared" si="27"/>
        <v>177044840</v>
      </c>
    </row>
    <row r="205" spans="1:51" s="164" customFormat="1" ht="24" customHeight="1" x14ac:dyDescent="0.2">
      <c r="A205" s="218" t="s">
        <v>200</v>
      </c>
      <c r="B205" s="218" t="s">
        <v>323</v>
      </c>
      <c r="C205" s="218" t="s">
        <v>200</v>
      </c>
      <c r="D205" s="17">
        <v>890905211</v>
      </c>
      <c r="E205" s="201" t="s">
        <v>1775</v>
      </c>
      <c r="F205" s="17" t="s">
        <v>76</v>
      </c>
      <c r="G205" s="169">
        <v>4482324766452</v>
      </c>
      <c r="H205" s="18" t="s">
        <v>77</v>
      </c>
      <c r="I205" s="17" t="s">
        <v>78</v>
      </c>
      <c r="J205" s="17" t="s">
        <v>14</v>
      </c>
      <c r="K205" s="152" t="s">
        <v>531</v>
      </c>
      <c r="L205" s="159" t="s">
        <v>92</v>
      </c>
      <c r="M205" s="159" t="s">
        <v>1</v>
      </c>
      <c r="N205" s="226" t="s">
        <v>103</v>
      </c>
      <c r="O205" s="159" t="s">
        <v>82</v>
      </c>
      <c r="P205" s="159" t="s">
        <v>83</v>
      </c>
      <c r="Q205" s="167" t="s">
        <v>1106</v>
      </c>
      <c r="R205" s="168">
        <v>259078557</v>
      </c>
      <c r="S205" s="154">
        <v>900657994</v>
      </c>
      <c r="T205" s="159" t="s">
        <v>1107</v>
      </c>
      <c r="U205" s="159" t="s">
        <v>91</v>
      </c>
      <c r="V205" s="153">
        <v>41607</v>
      </c>
      <c r="W205" s="154">
        <v>32323367</v>
      </c>
      <c r="X205" s="159" t="s">
        <v>1423</v>
      </c>
      <c r="Y205" s="159" t="s">
        <v>85</v>
      </c>
      <c r="Z205" s="159" t="s">
        <v>86</v>
      </c>
      <c r="AA205" s="159">
        <v>33</v>
      </c>
      <c r="AB205" s="159" t="s">
        <v>87</v>
      </c>
      <c r="AC205" s="168">
        <v>0</v>
      </c>
      <c r="AD205" s="159" t="s">
        <v>87</v>
      </c>
      <c r="AE205" s="153">
        <v>41607</v>
      </c>
      <c r="AF205" s="153">
        <v>41639</v>
      </c>
      <c r="AG205" s="159" t="s">
        <v>88</v>
      </c>
      <c r="AH205" s="160"/>
      <c r="AI205" s="160"/>
      <c r="AJ205" s="160"/>
      <c r="AK205" s="160"/>
      <c r="AL205" s="160"/>
      <c r="AM205" s="160"/>
      <c r="AN205" s="160"/>
      <c r="AO205" s="160"/>
      <c r="AP205" s="160"/>
      <c r="AQ205" s="168"/>
      <c r="AR205" s="160"/>
      <c r="AS205" s="160"/>
      <c r="AT205" s="160"/>
      <c r="AU205" s="163">
        <f t="shared" si="24"/>
        <v>33</v>
      </c>
      <c r="AV205" s="164">
        <f t="shared" si="25"/>
        <v>0</v>
      </c>
      <c r="AW205" s="164">
        <f t="shared" si="26"/>
        <v>33</v>
      </c>
      <c r="AX205" s="164">
        <f t="shared" si="23"/>
        <v>1</v>
      </c>
      <c r="AY205" s="192">
        <f t="shared" si="27"/>
        <v>259078557</v>
      </c>
    </row>
    <row r="206" spans="1:51" s="164" customFormat="1" ht="24" customHeight="1" x14ac:dyDescent="0.2">
      <c r="A206" s="218" t="s">
        <v>222</v>
      </c>
      <c r="B206" s="218" t="s">
        <v>320</v>
      </c>
      <c r="C206" s="218" t="s">
        <v>222</v>
      </c>
      <c r="D206" s="17">
        <v>890905211</v>
      </c>
      <c r="E206" s="201" t="s">
        <v>1775</v>
      </c>
      <c r="F206" s="17" t="s">
        <v>76</v>
      </c>
      <c r="G206" s="169">
        <v>4482324766452</v>
      </c>
      <c r="H206" s="18" t="s">
        <v>77</v>
      </c>
      <c r="I206" s="17" t="s">
        <v>78</v>
      </c>
      <c r="J206" s="17" t="s">
        <v>14</v>
      </c>
      <c r="K206" s="152" t="s">
        <v>532</v>
      </c>
      <c r="L206" s="159" t="s">
        <v>79</v>
      </c>
      <c r="M206" s="107" t="s">
        <v>80</v>
      </c>
      <c r="N206" s="226" t="s">
        <v>81</v>
      </c>
      <c r="O206" s="159" t="s">
        <v>82</v>
      </c>
      <c r="P206" s="159" t="s">
        <v>83</v>
      </c>
      <c r="Q206" s="167" t="s">
        <v>1108</v>
      </c>
      <c r="R206" s="168">
        <v>111907245</v>
      </c>
      <c r="S206" s="154">
        <v>43876075</v>
      </c>
      <c r="T206" s="159" t="s">
        <v>1109</v>
      </c>
      <c r="U206" s="159" t="s">
        <v>84</v>
      </c>
      <c r="V206" s="153">
        <v>41613</v>
      </c>
      <c r="W206" s="154">
        <v>70503962</v>
      </c>
      <c r="X206" s="159" t="s">
        <v>1450</v>
      </c>
      <c r="Y206" s="159" t="s">
        <v>85</v>
      </c>
      <c r="Z206" s="159" t="s">
        <v>86</v>
      </c>
      <c r="AA206" s="159">
        <v>757</v>
      </c>
      <c r="AB206" s="159" t="s">
        <v>87</v>
      </c>
      <c r="AC206" s="168">
        <v>0</v>
      </c>
      <c r="AD206" s="159" t="s">
        <v>87</v>
      </c>
      <c r="AE206" s="153">
        <v>41613</v>
      </c>
      <c r="AF206" s="153">
        <v>42369</v>
      </c>
      <c r="AG206" s="159" t="s">
        <v>87</v>
      </c>
      <c r="AH206" s="160"/>
      <c r="AI206" s="160"/>
      <c r="AJ206" s="161"/>
      <c r="AK206" s="161"/>
      <c r="AL206" s="161"/>
      <c r="AM206" s="161"/>
      <c r="AN206" s="175">
        <v>41527</v>
      </c>
      <c r="AO206" s="175">
        <v>41640</v>
      </c>
      <c r="AP206" s="175">
        <v>42369</v>
      </c>
      <c r="AQ206" s="168">
        <v>575916077</v>
      </c>
      <c r="AR206" s="168">
        <v>0</v>
      </c>
      <c r="AS206" s="168">
        <v>0</v>
      </c>
      <c r="AT206" s="168">
        <v>107620685</v>
      </c>
      <c r="AU206" s="163">
        <f t="shared" si="24"/>
        <v>757</v>
      </c>
      <c r="AV206" s="164">
        <f t="shared" si="25"/>
        <v>0</v>
      </c>
      <c r="AW206" s="164">
        <f t="shared" si="26"/>
        <v>757</v>
      </c>
      <c r="AX206" s="164">
        <f t="shared" si="23"/>
        <v>1</v>
      </c>
      <c r="AY206" s="192">
        <f t="shared" si="27"/>
        <v>111907245</v>
      </c>
    </row>
    <row r="207" spans="1:51" s="164" customFormat="1" ht="24" customHeight="1" x14ac:dyDescent="0.2">
      <c r="A207" s="218" t="s">
        <v>222</v>
      </c>
      <c r="B207" s="218" t="s">
        <v>320</v>
      </c>
      <c r="C207" s="218" t="s">
        <v>222</v>
      </c>
      <c r="D207" s="17">
        <v>890905211</v>
      </c>
      <c r="E207" s="201" t="s">
        <v>1775</v>
      </c>
      <c r="F207" s="17" t="s">
        <v>76</v>
      </c>
      <c r="G207" s="169">
        <v>4482324766452</v>
      </c>
      <c r="H207" s="18" t="s">
        <v>77</v>
      </c>
      <c r="I207" s="17" t="s">
        <v>78</v>
      </c>
      <c r="J207" s="17" t="s">
        <v>14</v>
      </c>
      <c r="K207" s="152" t="s">
        <v>533</v>
      </c>
      <c r="L207" s="159" t="s">
        <v>79</v>
      </c>
      <c r="M207" s="107" t="s">
        <v>80</v>
      </c>
      <c r="N207" s="226" t="s">
        <v>81</v>
      </c>
      <c r="O207" s="159" t="s">
        <v>82</v>
      </c>
      <c r="P207" s="159" t="s">
        <v>83</v>
      </c>
      <c r="Q207" s="167" t="s">
        <v>1110</v>
      </c>
      <c r="R207" s="168">
        <v>111907245</v>
      </c>
      <c r="S207" s="154">
        <v>43545747</v>
      </c>
      <c r="T207" s="159" t="s">
        <v>1111</v>
      </c>
      <c r="U207" s="159" t="s">
        <v>84</v>
      </c>
      <c r="V207" s="153">
        <v>41614</v>
      </c>
      <c r="W207" s="154">
        <v>70503962</v>
      </c>
      <c r="X207" s="159" t="s">
        <v>1450</v>
      </c>
      <c r="Y207" s="159" t="s">
        <v>85</v>
      </c>
      <c r="Z207" s="159" t="s">
        <v>86</v>
      </c>
      <c r="AA207" s="159">
        <v>756</v>
      </c>
      <c r="AB207" s="159" t="s">
        <v>87</v>
      </c>
      <c r="AC207" s="168">
        <v>0</v>
      </c>
      <c r="AD207" s="159" t="s">
        <v>87</v>
      </c>
      <c r="AE207" s="153">
        <v>41614</v>
      </c>
      <c r="AF207" s="153">
        <v>42369</v>
      </c>
      <c r="AG207" s="159" t="s">
        <v>87</v>
      </c>
      <c r="AH207" s="160"/>
      <c r="AI207" s="160"/>
      <c r="AJ207" s="161"/>
      <c r="AK207" s="161"/>
      <c r="AL207" s="161"/>
      <c r="AM207" s="161"/>
      <c r="AN207" s="175">
        <v>41527</v>
      </c>
      <c r="AO207" s="175">
        <v>41640</v>
      </c>
      <c r="AP207" s="175">
        <v>42369</v>
      </c>
      <c r="AQ207" s="168">
        <v>575916077</v>
      </c>
      <c r="AR207" s="168">
        <v>0</v>
      </c>
      <c r="AS207" s="168">
        <v>0</v>
      </c>
      <c r="AT207" s="168">
        <v>107620685</v>
      </c>
      <c r="AU207" s="163">
        <f t="shared" si="24"/>
        <v>756</v>
      </c>
      <c r="AV207" s="164">
        <f t="shared" si="25"/>
        <v>0</v>
      </c>
      <c r="AW207" s="164">
        <f t="shared" si="26"/>
        <v>756</v>
      </c>
      <c r="AX207" s="164">
        <f t="shared" si="23"/>
        <v>1</v>
      </c>
      <c r="AY207" s="192">
        <f t="shared" si="27"/>
        <v>111907245</v>
      </c>
    </row>
    <row r="208" spans="1:51" s="164" customFormat="1" ht="24" customHeight="1" x14ac:dyDescent="0.2">
      <c r="A208" s="218" t="s">
        <v>222</v>
      </c>
      <c r="B208" s="218" t="s">
        <v>320</v>
      </c>
      <c r="C208" s="218" t="s">
        <v>222</v>
      </c>
      <c r="D208" s="17">
        <v>890905211</v>
      </c>
      <c r="E208" s="201" t="s">
        <v>1775</v>
      </c>
      <c r="F208" s="17" t="s">
        <v>76</v>
      </c>
      <c r="G208" s="169">
        <v>4482324766452</v>
      </c>
      <c r="H208" s="18" t="s">
        <v>77</v>
      </c>
      <c r="I208" s="17" t="s">
        <v>78</v>
      </c>
      <c r="J208" s="17" t="s">
        <v>14</v>
      </c>
      <c r="K208" s="152" t="s">
        <v>534</v>
      </c>
      <c r="L208" s="159" t="s">
        <v>79</v>
      </c>
      <c r="M208" s="107" t="s">
        <v>80</v>
      </c>
      <c r="N208" s="226" t="s">
        <v>81</v>
      </c>
      <c r="O208" s="159" t="s">
        <v>82</v>
      </c>
      <c r="P208" s="159" t="s">
        <v>83</v>
      </c>
      <c r="Q208" s="167" t="s">
        <v>1112</v>
      </c>
      <c r="R208" s="168">
        <v>111907245</v>
      </c>
      <c r="S208" s="154">
        <v>43616792</v>
      </c>
      <c r="T208" s="159" t="s">
        <v>1113</v>
      </c>
      <c r="U208" s="159" t="s">
        <v>84</v>
      </c>
      <c r="V208" s="153">
        <v>41613</v>
      </c>
      <c r="W208" s="154">
        <v>70503962</v>
      </c>
      <c r="X208" s="159" t="s">
        <v>1450</v>
      </c>
      <c r="Y208" s="159" t="s">
        <v>85</v>
      </c>
      <c r="Z208" s="159" t="s">
        <v>86</v>
      </c>
      <c r="AA208" s="159">
        <v>757</v>
      </c>
      <c r="AB208" s="159" t="s">
        <v>87</v>
      </c>
      <c r="AC208" s="168">
        <v>0</v>
      </c>
      <c r="AD208" s="159" t="s">
        <v>87</v>
      </c>
      <c r="AE208" s="153">
        <v>41613</v>
      </c>
      <c r="AF208" s="153">
        <v>42369</v>
      </c>
      <c r="AG208" s="159" t="s">
        <v>87</v>
      </c>
      <c r="AH208" s="160"/>
      <c r="AI208" s="160"/>
      <c r="AJ208" s="161"/>
      <c r="AK208" s="161"/>
      <c r="AL208" s="161"/>
      <c r="AM208" s="161"/>
      <c r="AN208" s="175">
        <v>41527</v>
      </c>
      <c r="AO208" s="175">
        <v>41640</v>
      </c>
      <c r="AP208" s="175">
        <v>42369</v>
      </c>
      <c r="AQ208" s="168">
        <v>575916077</v>
      </c>
      <c r="AR208" s="168">
        <v>0</v>
      </c>
      <c r="AS208" s="168">
        <v>0</v>
      </c>
      <c r="AT208" s="168">
        <v>107620685</v>
      </c>
      <c r="AU208" s="163">
        <f t="shared" si="24"/>
        <v>757</v>
      </c>
      <c r="AV208" s="164">
        <f t="shared" si="25"/>
        <v>0</v>
      </c>
      <c r="AW208" s="164">
        <f t="shared" si="26"/>
        <v>757</v>
      </c>
      <c r="AX208" s="164">
        <f t="shared" si="23"/>
        <v>1</v>
      </c>
      <c r="AY208" s="192">
        <f t="shared" si="27"/>
        <v>111907245</v>
      </c>
    </row>
    <row r="209" spans="1:51" s="164" customFormat="1" ht="24" customHeight="1" x14ac:dyDescent="0.2">
      <c r="A209" s="218" t="s">
        <v>2</v>
      </c>
      <c r="B209" s="218"/>
      <c r="C209" s="218" t="s">
        <v>2</v>
      </c>
      <c r="D209" s="17">
        <v>890905211</v>
      </c>
      <c r="E209" s="201" t="s">
        <v>1775</v>
      </c>
      <c r="F209" s="17" t="s">
        <v>76</v>
      </c>
      <c r="G209" s="169">
        <v>4482324766452</v>
      </c>
      <c r="H209" s="18" t="s">
        <v>77</v>
      </c>
      <c r="I209" s="17" t="s">
        <v>78</v>
      </c>
      <c r="J209" s="17" t="s">
        <v>14</v>
      </c>
      <c r="K209" s="152" t="s">
        <v>535</v>
      </c>
      <c r="L209" s="159" t="s">
        <v>97</v>
      </c>
      <c r="M209" s="159" t="s">
        <v>106</v>
      </c>
      <c r="N209" s="226" t="s">
        <v>98</v>
      </c>
      <c r="O209" s="159" t="s">
        <v>82</v>
      </c>
      <c r="P209" s="104" t="s">
        <v>99</v>
      </c>
      <c r="Q209" s="167" t="s">
        <v>1114</v>
      </c>
      <c r="R209" s="168">
        <v>172168943</v>
      </c>
      <c r="S209" s="154">
        <v>32336539</v>
      </c>
      <c r="T209" s="159" t="s">
        <v>1115</v>
      </c>
      <c r="U209" s="159" t="s">
        <v>84</v>
      </c>
      <c r="V209" s="153">
        <v>41617</v>
      </c>
      <c r="W209" s="154">
        <v>43590600</v>
      </c>
      <c r="X209" s="159" t="s">
        <v>1424</v>
      </c>
      <c r="Y209" s="159" t="s">
        <v>85</v>
      </c>
      <c r="Z209" s="159" t="s">
        <v>86</v>
      </c>
      <c r="AA209" s="159">
        <v>173</v>
      </c>
      <c r="AB209" s="159" t="s">
        <v>87</v>
      </c>
      <c r="AC209" s="168">
        <v>0</v>
      </c>
      <c r="AD209" s="159" t="s">
        <v>87</v>
      </c>
      <c r="AE209" s="153">
        <v>41617</v>
      </c>
      <c r="AF209" s="153">
        <v>41789</v>
      </c>
      <c r="AG209" s="159" t="s">
        <v>88</v>
      </c>
      <c r="AH209" s="160"/>
      <c r="AI209" s="160"/>
      <c r="AJ209" s="160"/>
      <c r="AK209" s="160"/>
      <c r="AL209" s="160"/>
      <c r="AM209" s="160"/>
      <c r="AN209" s="160"/>
      <c r="AO209" s="160"/>
      <c r="AP209" s="160"/>
      <c r="AQ209" s="160"/>
      <c r="AR209" s="160"/>
      <c r="AS209" s="160"/>
      <c r="AT209" s="160"/>
      <c r="AU209" s="163">
        <f t="shared" si="24"/>
        <v>173</v>
      </c>
      <c r="AV209" s="164">
        <f t="shared" si="25"/>
        <v>0</v>
      </c>
      <c r="AW209" s="164">
        <f t="shared" si="26"/>
        <v>173</v>
      </c>
      <c r="AX209" s="164">
        <f t="shared" si="23"/>
        <v>1</v>
      </c>
      <c r="AY209" s="192">
        <f t="shared" si="27"/>
        <v>172168943</v>
      </c>
    </row>
    <row r="210" spans="1:51" s="164" customFormat="1" ht="24" customHeight="1" x14ac:dyDescent="0.2">
      <c r="A210" s="218" t="s">
        <v>0</v>
      </c>
      <c r="B210" s="218" t="s">
        <v>241</v>
      </c>
      <c r="C210" s="218" t="s">
        <v>0</v>
      </c>
      <c r="D210" s="17">
        <v>890905211</v>
      </c>
      <c r="E210" s="201" t="s">
        <v>1775</v>
      </c>
      <c r="F210" s="17" t="s">
        <v>76</v>
      </c>
      <c r="G210" s="169">
        <v>4482324766452</v>
      </c>
      <c r="H210" s="18" t="s">
        <v>77</v>
      </c>
      <c r="I210" s="17" t="s">
        <v>78</v>
      </c>
      <c r="J210" s="17" t="s">
        <v>14</v>
      </c>
      <c r="K210" s="152" t="s">
        <v>536</v>
      </c>
      <c r="L210" s="159" t="s">
        <v>79</v>
      </c>
      <c r="M210" s="107" t="s">
        <v>80</v>
      </c>
      <c r="N210" s="226" t="s">
        <v>95</v>
      </c>
      <c r="O210" s="159" t="s">
        <v>82</v>
      </c>
      <c r="P210" s="159" t="s">
        <v>83</v>
      </c>
      <c r="Q210" s="167" t="s">
        <v>1116</v>
      </c>
      <c r="R210" s="168">
        <v>577082080</v>
      </c>
      <c r="S210" s="154">
        <v>830099766</v>
      </c>
      <c r="T210" s="159" t="s">
        <v>1117</v>
      </c>
      <c r="U210" s="159" t="s">
        <v>91</v>
      </c>
      <c r="V210" s="153">
        <v>41605</v>
      </c>
      <c r="W210" s="154">
        <v>32101036</v>
      </c>
      <c r="X210" s="159" t="s">
        <v>1455</v>
      </c>
      <c r="Y210" s="159" t="s">
        <v>85</v>
      </c>
      <c r="Z210" s="159" t="s">
        <v>86</v>
      </c>
      <c r="AA210" s="159">
        <v>35</v>
      </c>
      <c r="AB210" s="159" t="s">
        <v>87</v>
      </c>
      <c r="AC210" s="168">
        <v>0</v>
      </c>
      <c r="AD210" s="159" t="s">
        <v>87</v>
      </c>
      <c r="AE210" s="153">
        <v>41605</v>
      </c>
      <c r="AF210" s="153">
        <v>41639</v>
      </c>
      <c r="AG210" s="159" t="s">
        <v>88</v>
      </c>
      <c r="AH210" s="160"/>
      <c r="AI210" s="160"/>
      <c r="AJ210" s="161"/>
      <c r="AK210" s="161"/>
      <c r="AL210" s="161"/>
      <c r="AM210" s="161"/>
      <c r="AN210" s="162"/>
      <c r="AO210" s="162"/>
      <c r="AP210" s="162"/>
      <c r="AQ210" s="161"/>
      <c r="AR210" s="161"/>
      <c r="AS210" s="161"/>
      <c r="AT210" s="161"/>
      <c r="AU210" s="163">
        <f t="shared" si="24"/>
        <v>35</v>
      </c>
      <c r="AV210" s="164">
        <f t="shared" si="25"/>
        <v>0</v>
      </c>
      <c r="AW210" s="164">
        <f t="shared" si="26"/>
        <v>35</v>
      </c>
      <c r="AX210" s="164">
        <f t="shared" si="23"/>
        <v>1</v>
      </c>
      <c r="AY210" s="192">
        <f t="shared" si="27"/>
        <v>577082080</v>
      </c>
    </row>
    <row r="211" spans="1:51" s="164" customFormat="1" ht="24" customHeight="1" x14ac:dyDescent="0.2">
      <c r="A211" s="218" t="s">
        <v>2</v>
      </c>
      <c r="B211" s="218"/>
      <c r="C211" s="218" t="s">
        <v>2</v>
      </c>
      <c r="D211" s="17">
        <v>890905211</v>
      </c>
      <c r="E211" s="201" t="s">
        <v>1775</v>
      </c>
      <c r="F211" s="17" t="s">
        <v>76</v>
      </c>
      <c r="G211" s="169">
        <v>4482324766452</v>
      </c>
      <c r="H211" s="18" t="s">
        <v>77</v>
      </c>
      <c r="I211" s="17" t="s">
        <v>78</v>
      </c>
      <c r="J211" s="17" t="s">
        <v>14</v>
      </c>
      <c r="K211" s="152" t="s">
        <v>537</v>
      </c>
      <c r="L211" s="159" t="s">
        <v>97</v>
      </c>
      <c r="M211" s="159" t="s">
        <v>106</v>
      </c>
      <c r="N211" s="226" t="s">
        <v>98</v>
      </c>
      <c r="O211" s="159" t="s">
        <v>82</v>
      </c>
      <c r="P211" s="104" t="s">
        <v>99</v>
      </c>
      <c r="Q211" s="167" t="s">
        <v>1118</v>
      </c>
      <c r="R211" s="168">
        <v>715948496</v>
      </c>
      <c r="S211" s="154">
        <v>900673191</v>
      </c>
      <c r="T211" s="159" t="s">
        <v>1119</v>
      </c>
      <c r="U211" s="159" t="s">
        <v>91</v>
      </c>
      <c r="V211" s="153">
        <v>41617</v>
      </c>
      <c r="W211" s="154">
        <v>70123376</v>
      </c>
      <c r="X211" s="159" t="s">
        <v>1445</v>
      </c>
      <c r="Y211" s="159" t="s">
        <v>85</v>
      </c>
      <c r="Z211" s="159" t="s">
        <v>86</v>
      </c>
      <c r="AA211" s="159">
        <v>204</v>
      </c>
      <c r="AB211" s="159" t="s">
        <v>87</v>
      </c>
      <c r="AC211" s="168">
        <v>0</v>
      </c>
      <c r="AD211" s="159" t="s">
        <v>87</v>
      </c>
      <c r="AE211" s="153">
        <v>41617</v>
      </c>
      <c r="AF211" s="153">
        <v>41820</v>
      </c>
      <c r="AG211" s="159" t="s">
        <v>88</v>
      </c>
      <c r="AH211" s="160"/>
      <c r="AI211" s="160"/>
      <c r="AJ211" s="160"/>
      <c r="AK211" s="160"/>
      <c r="AL211" s="160"/>
      <c r="AM211" s="160"/>
      <c r="AN211" s="160"/>
      <c r="AO211" s="160"/>
      <c r="AP211" s="160"/>
      <c r="AQ211" s="160"/>
      <c r="AR211" s="160"/>
      <c r="AS211" s="160"/>
      <c r="AT211" s="160"/>
      <c r="AU211" s="163">
        <f t="shared" si="24"/>
        <v>204</v>
      </c>
      <c r="AV211" s="164">
        <f t="shared" si="25"/>
        <v>0</v>
      </c>
      <c r="AW211" s="164">
        <f t="shared" si="26"/>
        <v>204</v>
      </c>
      <c r="AX211" s="164">
        <f t="shared" si="23"/>
        <v>1</v>
      </c>
      <c r="AY211" s="192">
        <f t="shared" si="27"/>
        <v>715948496</v>
      </c>
    </row>
    <row r="212" spans="1:51" s="164" customFormat="1" ht="24" customHeight="1" x14ac:dyDescent="0.2">
      <c r="A212" s="218" t="s">
        <v>6</v>
      </c>
      <c r="B212" s="218" t="s">
        <v>213</v>
      </c>
      <c r="C212" s="218" t="s">
        <v>6</v>
      </c>
      <c r="D212" s="17">
        <v>890905211</v>
      </c>
      <c r="E212" s="201" t="s">
        <v>1775</v>
      </c>
      <c r="F212" s="17" t="s">
        <v>76</v>
      </c>
      <c r="G212" s="169">
        <v>4482324766452</v>
      </c>
      <c r="H212" s="18" t="s">
        <v>77</v>
      </c>
      <c r="I212" s="17" t="s">
        <v>78</v>
      </c>
      <c r="J212" s="17" t="s">
        <v>14</v>
      </c>
      <c r="K212" s="152" t="s">
        <v>538</v>
      </c>
      <c r="L212" s="159" t="s">
        <v>79</v>
      </c>
      <c r="M212" s="107" t="s">
        <v>80</v>
      </c>
      <c r="N212" s="226" t="s">
        <v>90</v>
      </c>
      <c r="O212" s="159" t="s">
        <v>82</v>
      </c>
      <c r="P212" s="159" t="s">
        <v>83</v>
      </c>
      <c r="Q212" s="167" t="s">
        <v>1120</v>
      </c>
      <c r="R212" s="168">
        <v>14085529</v>
      </c>
      <c r="S212" s="154">
        <v>830075976</v>
      </c>
      <c r="T212" s="159" t="s">
        <v>1121</v>
      </c>
      <c r="U212" s="159" t="s">
        <v>91</v>
      </c>
      <c r="V212" s="153">
        <v>41605</v>
      </c>
      <c r="W212" s="154">
        <v>1017134864</v>
      </c>
      <c r="X212" s="159" t="s">
        <v>1421</v>
      </c>
      <c r="Y212" s="159" t="s">
        <v>85</v>
      </c>
      <c r="Z212" s="159" t="s">
        <v>86</v>
      </c>
      <c r="AA212" s="159">
        <v>35</v>
      </c>
      <c r="AB212" s="159" t="s">
        <v>87</v>
      </c>
      <c r="AC212" s="168">
        <v>0</v>
      </c>
      <c r="AD212" s="159" t="s">
        <v>87</v>
      </c>
      <c r="AE212" s="153">
        <v>41605</v>
      </c>
      <c r="AF212" s="153">
        <v>41639</v>
      </c>
      <c r="AG212" s="159" t="s">
        <v>87</v>
      </c>
      <c r="AH212" s="160"/>
      <c r="AI212" s="160"/>
      <c r="AJ212" s="161"/>
      <c r="AK212" s="161"/>
      <c r="AL212" s="161"/>
      <c r="AM212" s="161"/>
      <c r="AN212" s="162"/>
      <c r="AO212" s="162"/>
      <c r="AP212" s="162"/>
      <c r="AQ212" s="162"/>
      <c r="AR212" s="162"/>
      <c r="AS212" s="162"/>
      <c r="AT212" s="162"/>
      <c r="AU212" s="163">
        <f t="shared" si="24"/>
        <v>35</v>
      </c>
      <c r="AV212" s="164">
        <f t="shared" si="25"/>
        <v>0</v>
      </c>
      <c r="AW212" s="164">
        <f t="shared" si="26"/>
        <v>35</v>
      </c>
      <c r="AX212" s="164">
        <f t="shared" si="23"/>
        <v>1</v>
      </c>
      <c r="AY212" s="192">
        <f t="shared" si="27"/>
        <v>14085529</v>
      </c>
    </row>
    <row r="213" spans="1:51" s="164" customFormat="1" ht="24" customHeight="1" x14ac:dyDescent="0.2">
      <c r="A213" s="218" t="s">
        <v>2</v>
      </c>
      <c r="B213" s="218" t="s">
        <v>12</v>
      </c>
      <c r="C213" s="218" t="s">
        <v>2</v>
      </c>
      <c r="D213" s="17">
        <v>890905211</v>
      </c>
      <c r="E213" s="201" t="s">
        <v>1775</v>
      </c>
      <c r="F213" s="17" t="s">
        <v>76</v>
      </c>
      <c r="G213" s="169">
        <v>4482324766452</v>
      </c>
      <c r="H213" s="18" t="s">
        <v>77</v>
      </c>
      <c r="I213" s="17" t="s">
        <v>78</v>
      </c>
      <c r="J213" s="17" t="s">
        <v>14</v>
      </c>
      <c r="K213" s="152" t="s">
        <v>539</v>
      </c>
      <c r="L213" s="159" t="s">
        <v>89</v>
      </c>
      <c r="M213" s="107" t="s">
        <v>80</v>
      </c>
      <c r="N213" s="226" t="s">
        <v>95</v>
      </c>
      <c r="O213" s="159" t="s">
        <v>82</v>
      </c>
      <c r="P213" s="104" t="s">
        <v>99</v>
      </c>
      <c r="Q213" s="167" t="s">
        <v>1122</v>
      </c>
      <c r="R213" s="168">
        <v>6763728</v>
      </c>
      <c r="S213" s="154">
        <v>15348424</v>
      </c>
      <c r="T213" s="159" t="s">
        <v>1123</v>
      </c>
      <c r="U213" s="159" t="s">
        <v>84</v>
      </c>
      <c r="V213" s="153">
        <v>41612</v>
      </c>
      <c r="W213" s="154">
        <v>70067473</v>
      </c>
      <c r="X213" s="159" t="s">
        <v>1744</v>
      </c>
      <c r="Y213" s="159" t="s">
        <v>85</v>
      </c>
      <c r="Z213" s="159" t="s">
        <v>86</v>
      </c>
      <c r="AA213" s="159">
        <v>28</v>
      </c>
      <c r="AB213" s="159" t="s">
        <v>87</v>
      </c>
      <c r="AC213" s="168">
        <v>0</v>
      </c>
      <c r="AD213" s="159" t="s">
        <v>87</v>
      </c>
      <c r="AE213" s="153">
        <v>41612</v>
      </c>
      <c r="AF213" s="153">
        <v>41639</v>
      </c>
      <c r="AG213" s="159" t="s">
        <v>88</v>
      </c>
      <c r="AH213" s="160"/>
      <c r="AI213" s="160"/>
      <c r="AJ213" s="160"/>
      <c r="AK213" s="160"/>
      <c r="AL213" s="160"/>
      <c r="AM213" s="160"/>
      <c r="AN213" s="160"/>
      <c r="AO213" s="160"/>
      <c r="AP213" s="160"/>
      <c r="AQ213" s="160"/>
      <c r="AR213" s="160"/>
      <c r="AS213" s="160"/>
      <c r="AT213" s="160"/>
      <c r="AU213" s="163">
        <f t="shared" si="24"/>
        <v>28</v>
      </c>
      <c r="AV213" s="164">
        <f t="shared" si="25"/>
        <v>0</v>
      </c>
      <c r="AW213" s="164">
        <f t="shared" si="26"/>
        <v>28</v>
      </c>
      <c r="AX213" s="164">
        <f t="shared" si="23"/>
        <v>1</v>
      </c>
      <c r="AY213" s="192">
        <f t="shared" si="27"/>
        <v>6763728</v>
      </c>
    </row>
    <row r="214" spans="1:51" s="164" customFormat="1" ht="24" customHeight="1" x14ac:dyDescent="0.2">
      <c r="A214" s="218" t="s">
        <v>2</v>
      </c>
      <c r="B214" s="218"/>
      <c r="C214" s="218" t="s">
        <v>2</v>
      </c>
      <c r="D214" s="17">
        <v>890905211</v>
      </c>
      <c r="E214" s="201" t="s">
        <v>1775</v>
      </c>
      <c r="F214" s="17" t="s">
        <v>76</v>
      </c>
      <c r="G214" s="169">
        <v>4482324766452</v>
      </c>
      <c r="H214" s="18" t="s">
        <v>77</v>
      </c>
      <c r="I214" s="17" t="s">
        <v>78</v>
      </c>
      <c r="J214" s="17" t="s">
        <v>14</v>
      </c>
      <c r="K214" s="152" t="s">
        <v>540</v>
      </c>
      <c r="L214" s="159" t="s">
        <v>97</v>
      </c>
      <c r="M214" s="159" t="s">
        <v>106</v>
      </c>
      <c r="N214" s="226" t="s">
        <v>98</v>
      </c>
      <c r="O214" s="159" t="s">
        <v>82</v>
      </c>
      <c r="P214" s="104" t="s">
        <v>99</v>
      </c>
      <c r="Q214" s="167" t="s">
        <v>1124</v>
      </c>
      <c r="R214" s="168">
        <v>711853312</v>
      </c>
      <c r="S214" s="154">
        <v>860077099</v>
      </c>
      <c r="T214" s="159" t="s">
        <v>1125</v>
      </c>
      <c r="U214" s="159" t="s">
        <v>91</v>
      </c>
      <c r="V214" s="153">
        <v>41619</v>
      </c>
      <c r="W214" s="154">
        <v>98543605</v>
      </c>
      <c r="X214" s="159" t="s">
        <v>1429</v>
      </c>
      <c r="Y214" s="159" t="s">
        <v>85</v>
      </c>
      <c r="Z214" s="159" t="s">
        <v>86</v>
      </c>
      <c r="AA214" s="159">
        <v>324</v>
      </c>
      <c r="AB214" s="159" t="s">
        <v>87</v>
      </c>
      <c r="AC214" s="168">
        <v>0</v>
      </c>
      <c r="AD214" s="159" t="s">
        <v>87</v>
      </c>
      <c r="AE214" s="153">
        <v>41619</v>
      </c>
      <c r="AF214" s="153">
        <v>41942</v>
      </c>
      <c r="AG214" s="159" t="s">
        <v>88</v>
      </c>
      <c r="AH214" s="160"/>
      <c r="AI214" s="160"/>
      <c r="AJ214" s="160"/>
      <c r="AK214" s="160"/>
      <c r="AL214" s="160"/>
      <c r="AM214" s="160"/>
      <c r="AN214" s="160"/>
      <c r="AO214" s="160"/>
      <c r="AP214" s="160"/>
      <c r="AQ214" s="160"/>
      <c r="AR214" s="160"/>
      <c r="AS214" s="160"/>
      <c r="AT214" s="160"/>
      <c r="AU214" s="163">
        <f t="shared" si="24"/>
        <v>324</v>
      </c>
      <c r="AV214" s="164">
        <f t="shared" si="25"/>
        <v>0</v>
      </c>
      <c r="AW214" s="164">
        <f t="shared" si="26"/>
        <v>324</v>
      </c>
      <c r="AX214" s="164">
        <f t="shared" si="23"/>
        <v>1</v>
      </c>
      <c r="AY214" s="192">
        <f t="shared" si="27"/>
        <v>711853312</v>
      </c>
    </row>
    <row r="215" spans="1:51" s="164" customFormat="1" ht="24" customHeight="1" x14ac:dyDescent="0.2">
      <c r="A215" s="218" t="s">
        <v>6</v>
      </c>
      <c r="B215" s="218" t="s">
        <v>248</v>
      </c>
      <c r="C215" s="218" t="s">
        <v>6</v>
      </c>
      <c r="D215" s="17">
        <v>890905211</v>
      </c>
      <c r="E215" s="201" t="s">
        <v>1775</v>
      </c>
      <c r="F215" s="17" t="s">
        <v>100</v>
      </c>
      <c r="G215" s="169">
        <v>4482324766452</v>
      </c>
      <c r="H215" s="18" t="s">
        <v>77</v>
      </c>
      <c r="I215" s="17" t="s">
        <v>78</v>
      </c>
      <c r="J215" s="17" t="s">
        <v>14</v>
      </c>
      <c r="K215" s="152" t="s">
        <v>541</v>
      </c>
      <c r="L215" s="159"/>
      <c r="M215" s="107" t="s">
        <v>80</v>
      </c>
      <c r="N215" s="226" t="s">
        <v>101</v>
      </c>
      <c r="O215" s="159" t="s">
        <v>82</v>
      </c>
      <c r="P215" s="159" t="s">
        <v>83</v>
      </c>
      <c r="Q215" s="167" t="s">
        <v>1126</v>
      </c>
      <c r="R215" s="168">
        <v>141496764</v>
      </c>
      <c r="S215" s="154">
        <v>811022847</v>
      </c>
      <c r="T215" s="159" t="s">
        <v>1127</v>
      </c>
      <c r="U215" s="159" t="s">
        <v>91</v>
      </c>
      <c r="V215" s="153">
        <v>41611</v>
      </c>
      <c r="W215" s="154">
        <v>21618328</v>
      </c>
      <c r="X215" s="159" t="s">
        <v>1605</v>
      </c>
      <c r="Y215" s="159" t="s">
        <v>85</v>
      </c>
      <c r="Z215" s="159" t="s">
        <v>86</v>
      </c>
      <c r="AA215" s="159">
        <v>29</v>
      </c>
      <c r="AB215" s="159" t="s">
        <v>87</v>
      </c>
      <c r="AC215" s="168">
        <v>0</v>
      </c>
      <c r="AD215" s="159" t="s">
        <v>87</v>
      </c>
      <c r="AE215" s="153">
        <v>41611</v>
      </c>
      <c r="AF215" s="153">
        <v>41639</v>
      </c>
      <c r="AG215" s="159" t="s">
        <v>87</v>
      </c>
      <c r="AH215" s="160"/>
      <c r="AI215" s="160"/>
      <c r="AJ215" s="161"/>
      <c r="AK215" s="161"/>
      <c r="AL215" s="161"/>
      <c r="AM215" s="161"/>
      <c r="AN215" s="162"/>
      <c r="AO215" s="162"/>
      <c r="AP215" s="162"/>
      <c r="AQ215" s="162"/>
      <c r="AR215" s="162"/>
      <c r="AS215" s="162"/>
      <c r="AT215" s="162"/>
      <c r="AU215" s="163">
        <f t="shared" si="24"/>
        <v>29</v>
      </c>
      <c r="AV215" s="164">
        <f t="shared" si="25"/>
        <v>0</v>
      </c>
      <c r="AW215" s="164">
        <f t="shared" si="26"/>
        <v>29</v>
      </c>
      <c r="AX215" s="164">
        <f t="shared" si="23"/>
        <v>1</v>
      </c>
      <c r="AY215" s="192">
        <f t="shared" si="27"/>
        <v>141496764</v>
      </c>
    </row>
    <row r="216" spans="1:51" s="164" customFormat="1" ht="24" customHeight="1" x14ac:dyDescent="0.2">
      <c r="A216" s="218" t="s">
        <v>6</v>
      </c>
      <c r="B216" s="218" t="s">
        <v>212</v>
      </c>
      <c r="C216" s="218" t="s">
        <v>6</v>
      </c>
      <c r="D216" s="17">
        <v>890905211</v>
      </c>
      <c r="E216" s="201" t="s">
        <v>1775</v>
      </c>
      <c r="F216" s="17" t="s">
        <v>100</v>
      </c>
      <c r="G216" s="169">
        <v>4482324766452</v>
      </c>
      <c r="H216" s="18" t="s">
        <v>77</v>
      </c>
      <c r="I216" s="17" t="s">
        <v>78</v>
      </c>
      <c r="J216" s="17" t="s">
        <v>14</v>
      </c>
      <c r="K216" s="152" t="s">
        <v>542</v>
      </c>
      <c r="L216" s="159"/>
      <c r="M216" s="107" t="s">
        <v>80</v>
      </c>
      <c r="N216" s="226" t="s">
        <v>101</v>
      </c>
      <c r="O216" s="159" t="s">
        <v>82</v>
      </c>
      <c r="P216" s="159" t="s">
        <v>83</v>
      </c>
      <c r="Q216" s="167" t="s">
        <v>1128</v>
      </c>
      <c r="R216" s="168">
        <v>44321000</v>
      </c>
      <c r="S216" s="154">
        <v>890980080</v>
      </c>
      <c r="T216" s="159" t="s">
        <v>1129</v>
      </c>
      <c r="U216" s="159" t="s">
        <v>91</v>
      </c>
      <c r="V216" s="153">
        <v>41605</v>
      </c>
      <c r="W216" s="154">
        <v>1037572180</v>
      </c>
      <c r="X216" s="159" t="s">
        <v>1456</v>
      </c>
      <c r="Y216" s="159" t="s">
        <v>85</v>
      </c>
      <c r="Z216" s="159" t="s">
        <v>86</v>
      </c>
      <c r="AA216" s="159">
        <v>35</v>
      </c>
      <c r="AB216" s="159" t="s">
        <v>87</v>
      </c>
      <c r="AC216" s="168">
        <v>0</v>
      </c>
      <c r="AD216" s="159" t="s">
        <v>87</v>
      </c>
      <c r="AE216" s="153">
        <v>41605</v>
      </c>
      <c r="AF216" s="153">
        <v>41639</v>
      </c>
      <c r="AG216" s="159" t="s">
        <v>87</v>
      </c>
      <c r="AH216" s="160"/>
      <c r="AI216" s="160"/>
      <c r="AJ216" s="161"/>
      <c r="AK216" s="161"/>
      <c r="AL216" s="161"/>
      <c r="AM216" s="161"/>
      <c r="AN216" s="162"/>
      <c r="AO216" s="162"/>
      <c r="AP216" s="162"/>
      <c r="AQ216" s="162"/>
      <c r="AR216" s="162"/>
      <c r="AS216" s="162"/>
      <c r="AT216" s="162"/>
      <c r="AU216" s="163">
        <f t="shared" si="24"/>
        <v>35</v>
      </c>
      <c r="AV216" s="164">
        <f t="shared" si="25"/>
        <v>0</v>
      </c>
      <c r="AW216" s="164">
        <f t="shared" si="26"/>
        <v>35</v>
      </c>
      <c r="AX216" s="164">
        <f t="shared" si="23"/>
        <v>1</v>
      </c>
      <c r="AY216" s="192">
        <f t="shared" si="27"/>
        <v>44321000</v>
      </c>
    </row>
    <row r="217" spans="1:51" s="164" customFormat="1" ht="24" customHeight="1" x14ac:dyDescent="0.2">
      <c r="A217" s="218" t="s">
        <v>6</v>
      </c>
      <c r="B217" s="218" t="s">
        <v>214</v>
      </c>
      <c r="C217" s="218" t="s">
        <v>6</v>
      </c>
      <c r="D217" s="17">
        <v>890905211</v>
      </c>
      <c r="E217" s="201" t="s">
        <v>1775</v>
      </c>
      <c r="F217" s="17" t="s">
        <v>100</v>
      </c>
      <c r="G217" s="169">
        <v>4482324766452</v>
      </c>
      <c r="H217" s="18" t="s">
        <v>77</v>
      </c>
      <c r="I217" s="17" t="s">
        <v>78</v>
      </c>
      <c r="J217" s="17" t="s">
        <v>14</v>
      </c>
      <c r="K217" s="152" t="s">
        <v>543</v>
      </c>
      <c r="L217" s="159"/>
      <c r="M217" s="107" t="s">
        <v>80</v>
      </c>
      <c r="N217" s="226" t="s">
        <v>101</v>
      </c>
      <c r="O217" s="159" t="s">
        <v>82</v>
      </c>
      <c r="P217" s="159" t="s">
        <v>83</v>
      </c>
      <c r="Q217" s="167" t="s">
        <v>1130</v>
      </c>
      <c r="R217" s="168">
        <v>70065103</v>
      </c>
      <c r="S217" s="154">
        <v>890982202</v>
      </c>
      <c r="T217" s="159" t="s">
        <v>1131</v>
      </c>
      <c r="U217" s="159" t="s">
        <v>91</v>
      </c>
      <c r="V217" s="153">
        <v>41605</v>
      </c>
      <c r="W217" s="154">
        <v>39179549</v>
      </c>
      <c r="X217" s="159" t="s">
        <v>1606</v>
      </c>
      <c r="Y217" s="159" t="s">
        <v>85</v>
      </c>
      <c r="Z217" s="159" t="s">
        <v>86</v>
      </c>
      <c r="AA217" s="159">
        <v>35</v>
      </c>
      <c r="AB217" s="159" t="s">
        <v>87</v>
      </c>
      <c r="AC217" s="168">
        <v>0</v>
      </c>
      <c r="AD217" s="159" t="s">
        <v>87</v>
      </c>
      <c r="AE217" s="153">
        <v>41605</v>
      </c>
      <c r="AF217" s="153">
        <v>41639</v>
      </c>
      <c r="AG217" s="159" t="s">
        <v>87</v>
      </c>
      <c r="AH217" s="160"/>
      <c r="AI217" s="160"/>
      <c r="AJ217" s="161"/>
      <c r="AK217" s="161"/>
      <c r="AL217" s="161"/>
      <c r="AM217" s="161"/>
      <c r="AN217" s="162"/>
      <c r="AO217" s="162"/>
      <c r="AP217" s="162"/>
      <c r="AQ217" s="162"/>
      <c r="AR217" s="162"/>
      <c r="AS217" s="162"/>
      <c r="AT217" s="162"/>
      <c r="AU217" s="163">
        <f t="shared" si="24"/>
        <v>35</v>
      </c>
      <c r="AV217" s="164">
        <f t="shared" si="25"/>
        <v>0</v>
      </c>
      <c r="AW217" s="164">
        <f t="shared" si="26"/>
        <v>35</v>
      </c>
      <c r="AX217" s="164">
        <f t="shared" si="23"/>
        <v>1</v>
      </c>
      <c r="AY217" s="192">
        <f t="shared" si="27"/>
        <v>70065103</v>
      </c>
    </row>
    <row r="218" spans="1:51" s="164" customFormat="1" ht="24" customHeight="1" x14ac:dyDescent="0.2">
      <c r="A218" s="218" t="s">
        <v>6</v>
      </c>
      <c r="B218" s="218" t="s">
        <v>212</v>
      </c>
      <c r="C218" s="218" t="s">
        <v>6</v>
      </c>
      <c r="D218" s="17">
        <v>890905211</v>
      </c>
      <c r="E218" s="201" t="s">
        <v>1775</v>
      </c>
      <c r="F218" s="17" t="s">
        <v>100</v>
      </c>
      <c r="G218" s="169">
        <v>4482324766452</v>
      </c>
      <c r="H218" s="18" t="s">
        <v>77</v>
      </c>
      <c r="I218" s="17" t="s">
        <v>78</v>
      </c>
      <c r="J218" s="17" t="s">
        <v>14</v>
      </c>
      <c r="K218" s="152" t="s">
        <v>544</v>
      </c>
      <c r="L218" s="159"/>
      <c r="M218" s="107" t="s">
        <v>80</v>
      </c>
      <c r="N218" s="226" t="s">
        <v>150</v>
      </c>
      <c r="O218" s="159" t="s">
        <v>82</v>
      </c>
      <c r="P218" s="159" t="s">
        <v>83</v>
      </c>
      <c r="Q218" s="167" t="s">
        <v>1132</v>
      </c>
      <c r="R218" s="168">
        <v>60000000</v>
      </c>
      <c r="S218" s="154">
        <v>890980080</v>
      </c>
      <c r="T218" s="159" t="s">
        <v>1129</v>
      </c>
      <c r="U218" s="159" t="s">
        <v>91</v>
      </c>
      <c r="V218" s="153">
        <v>41610</v>
      </c>
      <c r="W218" s="154">
        <v>71600874</v>
      </c>
      <c r="X218" s="159" t="s">
        <v>1425</v>
      </c>
      <c r="Y218" s="159" t="s">
        <v>85</v>
      </c>
      <c r="Z218" s="159" t="s">
        <v>86</v>
      </c>
      <c r="AA218" s="159">
        <v>30</v>
      </c>
      <c r="AB218" s="159" t="s">
        <v>87</v>
      </c>
      <c r="AC218" s="168">
        <v>0</v>
      </c>
      <c r="AD218" s="159" t="s">
        <v>87</v>
      </c>
      <c r="AE218" s="153">
        <v>41610</v>
      </c>
      <c r="AF218" s="153">
        <v>41639</v>
      </c>
      <c r="AG218" s="159" t="s">
        <v>87</v>
      </c>
      <c r="AH218" s="160"/>
      <c r="AI218" s="160"/>
      <c r="AJ218" s="161"/>
      <c r="AK218" s="161"/>
      <c r="AL218" s="161"/>
      <c r="AM218" s="161"/>
      <c r="AN218" s="162"/>
      <c r="AO218" s="162"/>
      <c r="AP218" s="162"/>
      <c r="AQ218" s="162"/>
      <c r="AR218" s="162"/>
      <c r="AS218" s="162"/>
      <c r="AT218" s="162"/>
      <c r="AU218" s="163">
        <f t="shared" si="24"/>
        <v>30</v>
      </c>
      <c r="AV218" s="164">
        <f t="shared" si="25"/>
        <v>0</v>
      </c>
      <c r="AW218" s="164">
        <f t="shared" si="26"/>
        <v>30</v>
      </c>
      <c r="AX218" s="164">
        <f t="shared" si="23"/>
        <v>1</v>
      </c>
      <c r="AY218" s="192">
        <f t="shared" si="27"/>
        <v>60000000</v>
      </c>
    </row>
    <row r="219" spans="1:51" s="164" customFormat="1" ht="24" customHeight="1" x14ac:dyDescent="0.2">
      <c r="A219" s="218" t="s">
        <v>204</v>
      </c>
      <c r="B219" s="218" t="s">
        <v>240</v>
      </c>
      <c r="C219" s="218" t="s">
        <v>204</v>
      </c>
      <c r="D219" s="17">
        <v>890905211</v>
      </c>
      <c r="E219" s="201" t="s">
        <v>1775</v>
      </c>
      <c r="F219" s="17" t="s">
        <v>76</v>
      </c>
      <c r="G219" s="169">
        <v>4482324766452</v>
      </c>
      <c r="H219" s="18" t="s">
        <v>77</v>
      </c>
      <c r="I219" s="17" t="s">
        <v>78</v>
      </c>
      <c r="J219" s="17" t="s">
        <v>14</v>
      </c>
      <c r="K219" s="152" t="s">
        <v>545</v>
      </c>
      <c r="L219" s="159" t="s">
        <v>92</v>
      </c>
      <c r="M219" s="159" t="s">
        <v>1</v>
      </c>
      <c r="N219" s="226" t="s">
        <v>103</v>
      </c>
      <c r="O219" s="159" t="s">
        <v>82</v>
      </c>
      <c r="P219" s="159" t="s">
        <v>131</v>
      </c>
      <c r="Q219" s="167" t="s">
        <v>1133</v>
      </c>
      <c r="R219" s="168">
        <v>194251440</v>
      </c>
      <c r="S219" s="154">
        <v>84060200</v>
      </c>
      <c r="T219" s="159" t="s">
        <v>887</v>
      </c>
      <c r="U219" s="159" t="s">
        <v>84</v>
      </c>
      <c r="V219" s="153">
        <v>41611</v>
      </c>
      <c r="W219" s="154">
        <v>70129918</v>
      </c>
      <c r="X219" s="159" t="s">
        <v>1432</v>
      </c>
      <c r="Y219" s="159" t="s">
        <v>85</v>
      </c>
      <c r="Z219" s="159" t="s">
        <v>86</v>
      </c>
      <c r="AA219" s="159">
        <v>63</v>
      </c>
      <c r="AB219" s="159" t="s">
        <v>88</v>
      </c>
      <c r="AC219" s="168">
        <v>58275432</v>
      </c>
      <c r="AD219" s="159" t="s">
        <v>87</v>
      </c>
      <c r="AE219" s="153">
        <v>41611</v>
      </c>
      <c r="AF219" s="153">
        <v>41673</v>
      </c>
      <c r="AG219" s="159" t="s">
        <v>87</v>
      </c>
      <c r="AH219" s="160"/>
      <c r="AI219" s="160"/>
      <c r="AJ219" s="161"/>
      <c r="AK219" s="161"/>
      <c r="AL219" s="161"/>
      <c r="AM219" s="161"/>
      <c r="AN219" s="162"/>
      <c r="AO219" s="162"/>
      <c r="AP219" s="162"/>
      <c r="AQ219" s="161"/>
      <c r="AR219" s="161"/>
      <c r="AS219" s="161"/>
      <c r="AT219" s="161"/>
      <c r="AU219" s="163">
        <f t="shared" si="24"/>
        <v>63</v>
      </c>
      <c r="AV219" s="164">
        <f t="shared" si="25"/>
        <v>0</v>
      </c>
      <c r="AW219" s="164">
        <f t="shared" si="26"/>
        <v>63</v>
      </c>
      <c r="AY219" s="192">
        <f t="shared" si="27"/>
        <v>252526872</v>
      </c>
    </row>
    <row r="220" spans="1:51" s="164" customFormat="1" ht="18.75" customHeight="1" x14ac:dyDescent="0.2">
      <c r="A220" s="218" t="s">
        <v>2</v>
      </c>
      <c r="B220" s="218" t="s">
        <v>300</v>
      </c>
      <c r="C220" s="218" t="s">
        <v>2</v>
      </c>
      <c r="D220" s="17">
        <v>890905211</v>
      </c>
      <c r="E220" s="201" t="s">
        <v>1775</v>
      </c>
      <c r="F220" s="17" t="s">
        <v>100</v>
      </c>
      <c r="G220" s="169">
        <v>4482324766452</v>
      </c>
      <c r="H220" s="18" t="s">
        <v>77</v>
      </c>
      <c r="I220" s="17" t="s">
        <v>78</v>
      </c>
      <c r="J220" s="17" t="s">
        <v>14</v>
      </c>
      <c r="K220" s="152">
        <v>4600051633</v>
      </c>
      <c r="L220" s="159"/>
      <c r="M220" s="107" t="s">
        <v>80</v>
      </c>
      <c r="N220" s="226" t="s">
        <v>101</v>
      </c>
      <c r="O220" s="159" t="s">
        <v>82</v>
      </c>
      <c r="P220" s="104" t="s">
        <v>99</v>
      </c>
      <c r="Q220" s="167" t="s">
        <v>1134</v>
      </c>
      <c r="R220" s="168">
        <v>746511945</v>
      </c>
      <c r="S220" s="154">
        <v>890900842</v>
      </c>
      <c r="T220" s="159" t="s">
        <v>1135</v>
      </c>
      <c r="U220" s="159" t="s">
        <v>91</v>
      </c>
      <c r="V220" s="153">
        <v>41613</v>
      </c>
      <c r="W220" s="154">
        <v>39443882</v>
      </c>
      <c r="X220" s="159" t="s">
        <v>1430</v>
      </c>
      <c r="Y220" s="159" t="s">
        <v>85</v>
      </c>
      <c r="Z220" s="159" t="s">
        <v>86</v>
      </c>
      <c r="AA220" s="159">
        <v>27</v>
      </c>
      <c r="AB220" s="159" t="s">
        <v>87</v>
      </c>
      <c r="AC220" s="168">
        <v>0</v>
      </c>
      <c r="AD220" s="159" t="s">
        <v>87</v>
      </c>
      <c r="AE220" s="153">
        <v>41613</v>
      </c>
      <c r="AF220" s="153">
        <v>41639</v>
      </c>
      <c r="AG220" s="159" t="s">
        <v>88</v>
      </c>
      <c r="AH220" s="160"/>
      <c r="AI220" s="160"/>
      <c r="AJ220" s="160"/>
      <c r="AK220" s="160"/>
      <c r="AL220" s="160"/>
      <c r="AM220" s="160"/>
      <c r="AN220" s="160"/>
      <c r="AO220" s="160"/>
      <c r="AP220" s="160"/>
      <c r="AQ220" s="160"/>
      <c r="AR220" s="160"/>
      <c r="AS220" s="160"/>
      <c r="AT220" s="160"/>
      <c r="AU220" s="163">
        <f t="shared" si="24"/>
        <v>27</v>
      </c>
      <c r="AV220" s="164">
        <f t="shared" si="25"/>
        <v>0</v>
      </c>
      <c r="AW220" s="164">
        <f t="shared" si="26"/>
        <v>27</v>
      </c>
      <c r="AX220" s="164">
        <f t="shared" ref="AX220:AX234" si="28">+AE220-V220+1</f>
        <v>1</v>
      </c>
      <c r="AY220" s="192">
        <f t="shared" si="27"/>
        <v>746511945</v>
      </c>
    </row>
    <row r="221" spans="1:51" s="164" customFormat="1" ht="24" customHeight="1" x14ac:dyDescent="0.2">
      <c r="A221" s="218" t="s">
        <v>222</v>
      </c>
      <c r="B221" s="218" t="s">
        <v>226</v>
      </c>
      <c r="C221" s="218" t="s">
        <v>222</v>
      </c>
      <c r="D221" s="17">
        <v>890905211</v>
      </c>
      <c r="E221" s="201" t="s">
        <v>1775</v>
      </c>
      <c r="F221" s="17" t="s">
        <v>76</v>
      </c>
      <c r="G221" s="169">
        <v>4482324766452</v>
      </c>
      <c r="H221" s="18" t="s">
        <v>77</v>
      </c>
      <c r="I221" s="17" t="s">
        <v>78</v>
      </c>
      <c r="J221" s="17" t="s">
        <v>14</v>
      </c>
      <c r="K221" s="152" t="s">
        <v>547</v>
      </c>
      <c r="L221" s="159" t="s">
        <v>79</v>
      </c>
      <c r="M221" s="107" t="s">
        <v>80</v>
      </c>
      <c r="N221" s="226" t="s">
        <v>81</v>
      </c>
      <c r="O221" s="159" t="s">
        <v>82</v>
      </c>
      <c r="P221" s="159" t="s">
        <v>83</v>
      </c>
      <c r="Q221" s="167" t="s">
        <v>1136</v>
      </c>
      <c r="R221" s="168">
        <v>176718750</v>
      </c>
      <c r="S221" s="154">
        <v>43758789</v>
      </c>
      <c r="T221" s="159" t="s">
        <v>1137</v>
      </c>
      <c r="U221" s="159" t="s">
        <v>84</v>
      </c>
      <c r="V221" s="153">
        <v>41614</v>
      </c>
      <c r="W221" s="154">
        <v>98569993</v>
      </c>
      <c r="X221" s="159" t="s">
        <v>1428</v>
      </c>
      <c r="Y221" s="159" t="s">
        <v>85</v>
      </c>
      <c r="Z221" s="159" t="s">
        <v>86</v>
      </c>
      <c r="AA221" s="159">
        <v>756</v>
      </c>
      <c r="AB221" s="159" t="s">
        <v>87</v>
      </c>
      <c r="AC221" s="168">
        <v>0</v>
      </c>
      <c r="AD221" s="159" t="s">
        <v>87</v>
      </c>
      <c r="AE221" s="153">
        <v>41614</v>
      </c>
      <c r="AF221" s="153">
        <v>42369</v>
      </c>
      <c r="AG221" s="159" t="s">
        <v>87</v>
      </c>
      <c r="AH221" s="160"/>
      <c r="AI221" s="160"/>
      <c r="AJ221" s="161"/>
      <c r="AK221" s="161"/>
      <c r="AL221" s="161"/>
      <c r="AM221" s="161"/>
      <c r="AN221" s="175">
        <v>41423</v>
      </c>
      <c r="AO221" s="175">
        <v>41640</v>
      </c>
      <c r="AP221" s="175">
        <v>42369</v>
      </c>
      <c r="AQ221" s="168">
        <v>1106000000</v>
      </c>
      <c r="AR221" s="168">
        <v>0</v>
      </c>
      <c r="AS221" s="168">
        <v>0</v>
      </c>
      <c r="AT221" s="161">
        <v>169650000</v>
      </c>
      <c r="AU221" s="163">
        <f t="shared" si="24"/>
        <v>756</v>
      </c>
      <c r="AV221" s="164">
        <f t="shared" si="25"/>
        <v>0</v>
      </c>
      <c r="AW221" s="164">
        <f t="shared" si="26"/>
        <v>756</v>
      </c>
      <c r="AX221" s="164">
        <f t="shared" si="28"/>
        <v>1</v>
      </c>
      <c r="AY221" s="192">
        <f t="shared" si="27"/>
        <v>176718750</v>
      </c>
    </row>
    <row r="222" spans="1:51" s="164" customFormat="1" ht="24" customHeight="1" x14ac:dyDescent="0.2">
      <c r="A222" s="218" t="s">
        <v>11</v>
      </c>
      <c r="B222" s="218" t="s">
        <v>215</v>
      </c>
      <c r="C222" s="218" t="s">
        <v>11</v>
      </c>
      <c r="D222" s="17">
        <v>890905211</v>
      </c>
      <c r="E222" s="201" t="s">
        <v>1775</v>
      </c>
      <c r="F222" s="17" t="s">
        <v>76</v>
      </c>
      <c r="G222" s="169">
        <v>4482324766452</v>
      </c>
      <c r="H222" s="18" t="s">
        <v>77</v>
      </c>
      <c r="I222" s="17" t="s">
        <v>78</v>
      </c>
      <c r="J222" s="17" t="s">
        <v>14</v>
      </c>
      <c r="K222" s="152" t="s">
        <v>548</v>
      </c>
      <c r="L222" s="159" t="s">
        <v>79</v>
      </c>
      <c r="M222" s="107" t="s">
        <v>80</v>
      </c>
      <c r="N222" s="226" t="s">
        <v>81</v>
      </c>
      <c r="O222" s="159" t="s">
        <v>82</v>
      </c>
      <c r="P222" s="159" t="s">
        <v>83</v>
      </c>
      <c r="Q222" s="167" t="s">
        <v>1138</v>
      </c>
      <c r="R222" s="168">
        <v>3535000</v>
      </c>
      <c r="S222" s="154">
        <v>900295736</v>
      </c>
      <c r="T222" s="159" t="s">
        <v>1139</v>
      </c>
      <c r="U222" s="159" t="s">
        <v>91</v>
      </c>
      <c r="V222" s="153">
        <v>41606</v>
      </c>
      <c r="W222" s="154">
        <v>43533337</v>
      </c>
      <c r="X222" s="159" t="s">
        <v>1457</v>
      </c>
      <c r="Y222" s="159" t="s">
        <v>85</v>
      </c>
      <c r="Z222" s="159" t="s">
        <v>86</v>
      </c>
      <c r="AA222" s="159">
        <v>14</v>
      </c>
      <c r="AB222" s="159" t="s">
        <v>87</v>
      </c>
      <c r="AC222" s="168">
        <v>0</v>
      </c>
      <c r="AD222" s="159" t="s">
        <v>87</v>
      </c>
      <c r="AE222" s="153">
        <v>41606</v>
      </c>
      <c r="AF222" s="153">
        <v>41619</v>
      </c>
      <c r="AG222" s="159" t="s">
        <v>1572</v>
      </c>
      <c r="AH222" s="160"/>
      <c r="AI222" s="160"/>
      <c r="AJ222" s="160"/>
      <c r="AK222" s="160"/>
      <c r="AL222" s="160"/>
      <c r="AM222" s="160"/>
      <c r="AN222" s="162"/>
      <c r="AO222" s="162"/>
      <c r="AP222" s="162"/>
      <c r="AQ222" s="162"/>
      <c r="AR222" s="194"/>
      <c r="AS222" s="194"/>
      <c r="AT222" s="194"/>
      <c r="AU222" s="163">
        <f t="shared" si="24"/>
        <v>14</v>
      </c>
      <c r="AV222" s="164">
        <f t="shared" si="25"/>
        <v>0</v>
      </c>
      <c r="AW222" s="164">
        <f t="shared" si="26"/>
        <v>14</v>
      </c>
      <c r="AX222" s="164">
        <f t="shared" si="28"/>
        <v>1</v>
      </c>
      <c r="AY222" s="192">
        <f t="shared" si="27"/>
        <v>3535000</v>
      </c>
    </row>
    <row r="223" spans="1:51" s="164" customFormat="1" ht="24" customHeight="1" x14ac:dyDescent="0.2">
      <c r="A223" s="218" t="s">
        <v>242</v>
      </c>
      <c r="B223" s="218" t="s">
        <v>292</v>
      </c>
      <c r="C223" s="218" t="s">
        <v>198</v>
      </c>
      <c r="D223" s="17">
        <v>890905211</v>
      </c>
      <c r="E223" s="201" t="s">
        <v>1775</v>
      </c>
      <c r="F223" s="17" t="s">
        <v>100</v>
      </c>
      <c r="G223" s="169">
        <v>4482324766452</v>
      </c>
      <c r="H223" s="18" t="s">
        <v>77</v>
      </c>
      <c r="I223" s="17" t="s">
        <v>78</v>
      </c>
      <c r="J223" s="17" t="s">
        <v>14</v>
      </c>
      <c r="K223" s="152" t="s">
        <v>549</v>
      </c>
      <c r="L223" s="159"/>
      <c r="M223" s="107" t="s">
        <v>80</v>
      </c>
      <c r="N223" s="226" t="s">
        <v>101</v>
      </c>
      <c r="O223" s="159" t="s">
        <v>82</v>
      </c>
      <c r="P223" s="159" t="s">
        <v>83</v>
      </c>
      <c r="Q223" s="167" t="s">
        <v>1140</v>
      </c>
      <c r="R223" s="168">
        <v>53127999</v>
      </c>
      <c r="S223" s="154">
        <v>811035435</v>
      </c>
      <c r="T223" s="159" t="s">
        <v>1141</v>
      </c>
      <c r="U223" s="159" t="s">
        <v>91</v>
      </c>
      <c r="V223" s="153">
        <v>41606</v>
      </c>
      <c r="W223" s="154">
        <v>43021744</v>
      </c>
      <c r="X223" s="159" t="s">
        <v>1458</v>
      </c>
      <c r="Y223" s="159" t="s">
        <v>85</v>
      </c>
      <c r="Z223" s="159" t="s">
        <v>86</v>
      </c>
      <c r="AA223" s="159">
        <v>34</v>
      </c>
      <c r="AB223" s="159" t="s">
        <v>87</v>
      </c>
      <c r="AC223" s="168">
        <v>0</v>
      </c>
      <c r="AD223" s="159" t="s">
        <v>87</v>
      </c>
      <c r="AE223" s="153">
        <v>41606</v>
      </c>
      <c r="AF223" s="153">
        <v>41639</v>
      </c>
      <c r="AG223" s="159" t="s">
        <v>87</v>
      </c>
      <c r="AH223" s="160"/>
      <c r="AI223" s="160"/>
      <c r="AJ223" s="161"/>
      <c r="AK223" s="161"/>
      <c r="AL223" s="161"/>
      <c r="AM223" s="161"/>
      <c r="AN223" s="162"/>
      <c r="AO223" s="162"/>
      <c r="AP223" s="162"/>
      <c r="AQ223" s="161"/>
      <c r="AR223" s="195"/>
      <c r="AS223" s="195"/>
      <c r="AT223" s="195"/>
      <c r="AU223" s="163">
        <f t="shared" si="24"/>
        <v>34</v>
      </c>
      <c r="AV223" s="164">
        <f t="shared" si="25"/>
        <v>0</v>
      </c>
      <c r="AW223" s="164">
        <f t="shared" si="26"/>
        <v>34</v>
      </c>
      <c r="AX223" s="164">
        <f t="shared" si="28"/>
        <v>1</v>
      </c>
      <c r="AY223" s="192">
        <f t="shared" si="27"/>
        <v>53127999</v>
      </c>
    </row>
    <row r="224" spans="1:51" s="164" customFormat="1" ht="24" customHeight="1" x14ac:dyDescent="0.2">
      <c r="A224" s="218" t="s">
        <v>6</v>
      </c>
      <c r="B224" s="218" t="s">
        <v>225</v>
      </c>
      <c r="C224" s="218" t="s">
        <v>6</v>
      </c>
      <c r="D224" s="17">
        <v>890905211</v>
      </c>
      <c r="E224" s="201" t="s">
        <v>1775</v>
      </c>
      <c r="F224" s="17" t="s">
        <v>76</v>
      </c>
      <c r="G224" s="169">
        <v>4482324766452</v>
      </c>
      <c r="H224" s="18" t="s">
        <v>77</v>
      </c>
      <c r="I224" s="17" t="s">
        <v>78</v>
      </c>
      <c r="J224" s="17" t="s">
        <v>14</v>
      </c>
      <c r="K224" s="152" t="s">
        <v>550</v>
      </c>
      <c r="L224" s="159" t="s">
        <v>92</v>
      </c>
      <c r="M224" s="159" t="s">
        <v>1</v>
      </c>
      <c r="N224" s="226" t="s">
        <v>90</v>
      </c>
      <c r="O224" s="159" t="s">
        <v>82</v>
      </c>
      <c r="P224" s="159" t="s">
        <v>83</v>
      </c>
      <c r="Q224" s="167" t="s">
        <v>1142</v>
      </c>
      <c r="R224" s="168">
        <v>432460000</v>
      </c>
      <c r="S224" s="154">
        <v>800206429</v>
      </c>
      <c r="T224" s="159" t="s">
        <v>1143</v>
      </c>
      <c r="U224" s="159" t="s">
        <v>91</v>
      </c>
      <c r="V224" s="153">
        <v>41614</v>
      </c>
      <c r="W224" s="154">
        <v>71666995</v>
      </c>
      <c r="X224" s="159" t="s">
        <v>1459</v>
      </c>
      <c r="Y224" s="159" t="s">
        <v>85</v>
      </c>
      <c r="Z224" s="159" t="s">
        <v>86</v>
      </c>
      <c r="AA224" s="159">
        <v>26</v>
      </c>
      <c r="AB224" s="159" t="s">
        <v>87</v>
      </c>
      <c r="AC224" s="168">
        <v>0</v>
      </c>
      <c r="AD224" s="159" t="s">
        <v>87</v>
      </c>
      <c r="AE224" s="153">
        <v>41614</v>
      </c>
      <c r="AF224" s="153">
        <v>41639</v>
      </c>
      <c r="AG224" s="159" t="s">
        <v>87</v>
      </c>
      <c r="AH224" s="160"/>
      <c r="AI224" s="160"/>
      <c r="AJ224" s="161"/>
      <c r="AK224" s="161"/>
      <c r="AL224" s="161"/>
      <c r="AM224" s="161"/>
      <c r="AN224" s="162"/>
      <c r="AO224" s="162"/>
      <c r="AP224" s="162"/>
      <c r="AQ224" s="162"/>
      <c r="AR224" s="194"/>
      <c r="AS224" s="194"/>
      <c r="AT224" s="194"/>
      <c r="AU224" s="163">
        <f t="shared" si="24"/>
        <v>26</v>
      </c>
      <c r="AV224" s="164">
        <f t="shared" si="25"/>
        <v>0</v>
      </c>
      <c r="AW224" s="164">
        <f t="shared" si="26"/>
        <v>26</v>
      </c>
      <c r="AX224" s="164">
        <f t="shared" si="28"/>
        <v>1</v>
      </c>
      <c r="AY224" s="192">
        <f t="shared" si="27"/>
        <v>432460000</v>
      </c>
    </row>
    <row r="225" spans="1:51" s="164" customFormat="1" ht="24" customHeight="1" x14ac:dyDescent="0.2">
      <c r="A225" s="218" t="s">
        <v>6</v>
      </c>
      <c r="B225" s="218" t="s">
        <v>318</v>
      </c>
      <c r="C225" s="218" t="s">
        <v>6</v>
      </c>
      <c r="D225" s="17">
        <v>890905211</v>
      </c>
      <c r="E225" s="201" t="s">
        <v>1775</v>
      </c>
      <c r="F225" s="17" t="s">
        <v>76</v>
      </c>
      <c r="G225" s="169">
        <v>4482324766452</v>
      </c>
      <c r="H225" s="18" t="s">
        <v>77</v>
      </c>
      <c r="I225" s="17" t="s">
        <v>78</v>
      </c>
      <c r="J225" s="17" t="s">
        <v>14</v>
      </c>
      <c r="K225" s="152" t="s">
        <v>551</v>
      </c>
      <c r="L225" s="159" t="s">
        <v>89</v>
      </c>
      <c r="M225" s="107" t="s">
        <v>80</v>
      </c>
      <c r="N225" s="226" t="s">
        <v>90</v>
      </c>
      <c r="O225" s="159" t="s">
        <v>82</v>
      </c>
      <c r="P225" s="159" t="s">
        <v>83</v>
      </c>
      <c r="Q225" s="167" t="s">
        <v>1144</v>
      </c>
      <c r="R225" s="168">
        <v>44973691</v>
      </c>
      <c r="S225" s="154">
        <v>811026127</v>
      </c>
      <c r="T225" s="159" t="s">
        <v>1145</v>
      </c>
      <c r="U225" s="159" t="s">
        <v>91</v>
      </c>
      <c r="V225" s="153">
        <v>41618</v>
      </c>
      <c r="W225" s="154">
        <v>15515518</v>
      </c>
      <c r="X225" s="159" t="s">
        <v>1561</v>
      </c>
      <c r="Y225" s="159" t="s">
        <v>85</v>
      </c>
      <c r="Z225" s="159" t="s">
        <v>86</v>
      </c>
      <c r="AA225" s="159">
        <v>22</v>
      </c>
      <c r="AB225" s="159" t="s">
        <v>87</v>
      </c>
      <c r="AC225" s="168">
        <v>0</v>
      </c>
      <c r="AD225" s="159" t="s">
        <v>87</v>
      </c>
      <c r="AE225" s="153">
        <v>41618</v>
      </c>
      <c r="AF225" s="153">
        <v>41639</v>
      </c>
      <c r="AG225" s="159" t="s">
        <v>87</v>
      </c>
      <c r="AH225" s="160"/>
      <c r="AI225" s="160"/>
      <c r="AJ225" s="161"/>
      <c r="AK225" s="161"/>
      <c r="AL225" s="161"/>
      <c r="AM225" s="161"/>
      <c r="AN225" s="162"/>
      <c r="AO225" s="162"/>
      <c r="AP225" s="162"/>
      <c r="AQ225" s="162"/>
      <c r="AR225" s="194"/>
      <c r="AS225" s="194"/>
      <c r="AT225" s="194"/>
      <c r="AU225" s="163">
        <f t="shared" si="24"/>
        <v>22</v>
      </c>
      <c r="AV225" s="164">
        <f t="shared" si="25"/>
        <v>0</v>
      </c>
      <c r="AW225" s="164">
        <f t="shared" si="26"/>
        <v>22</v>
      </c>
      <c r="AX225" s="164">
        <f t="shared" si="28"/>
        <v>1</v>
      </c>
      <c r="AY225" s="192">
        <f t="shared" si="27"/>
        <v>44973691</v>
      </c>
    </row>
    <row r="226" spans="1:51" s="164" customFormat="1" ht="24" customHeight="1" x14ac:dyDescent="0.2">
      <c r="A226" s="218" t="s">
        <v>6</v>
      </c>
      <c r="B226" s="218" t="s">
        <v>255</v>
      </c>
      <c r="C226" s="218" t="s">
        <v>6</v>
      </c>
      <c r="D226" s="17">
        <v>890905211</v>
      </c>
      <c r="E226" s="201" t="s">
        <v>1775</v>
      </c>
      <c r="F226" s="17" t="s">
        <v>76</v>
      </c>
      <c r="G226" s="169">
        <v>4482324766452</v>
      </c>
      <c r="H226" s="18" t="s">
        <v>77</v>
      </c>
      <c r="I226" s="17" t="s">
        <v>78</v>
      </c>
      <c r="J226" s="17" t="s">
        <v>14</v>
      </c>
      <c r="K226" s="152" t="s">
        <v>552</v>
      </c>
      <c r="L226" s="159" t="s">
        <v>92</v>
      </c>
      <c r="M226" s="159" t="s">
        <v>1</v>
      </c>
      <c r="N226" s="226" t="s">
        <v>90</v>
      </c>
      <c r="O226" s="159" t="s">
        <v>82</v>
      </c>
      <c r="P226" s="159" t="s">
        <v>83</v>
      </c>
      <c r="Q226" s="167" t="s">
        <v>1146</v>
      </c>
      <c r="R226" s="168">
        <v>74350477</v>
      </c>
      <c r="S226" s="154">
        <v>811037172</v>
      </c>
      <c r="T226" s="159" t="s">
        <v>750</v>
      </c>
      <c r="U226" s="159" t="s">
        <v>91</v>
      </c>
      <c r="V226" s="153">
        <v>41617</v>
      </c>
      <c r="W226" s="154">
        <v>43073735</v>
      </c>
      <c r="X226" s="159" t="s">
        <v>1460</v>
      </c>
      <c r="Y226" s="159" t="s">
        <v>85</v>
      </c>
      <c r="Z226" s="159" t="s">
        <v>86</v>
      </c>
      <c r="AA226" s="159">
        <v>23</v>
      </c>
      <c r="AB226" s="159" t="s">
        <v>87</v>
      </c>
      <c r="AC226" s="168">
        <v>0</v>
      </c>
      <c r="AD226" s="159" t="s">
        <v>87</v>
      </c>
      <c r="AE226" s="153">
        <v>41617</v>
      </c>
      <c r="AF226" s="153">
        <v>41639</v>
      </c>
      <c r="AG226" s="159" t="s">
        <v>87</v>
      </c>
      <c r="AH226" s="160"/>
      <c r="AI226" s="160"/>
      <c r="AJ226" s="161"/>
      <c r="AK226" s="161"/>
      <c r="AL226" s="161"/>
      <c r="AM226" s="161"/>
      <c r="AN226" s="162"/>
      <c r="AO226" s="162"/>
      <c r="AP226" s="162"/>
      <c r="AQ226" s="162"/>
      <c r="AR226" s="194"/>
      <c r="AS226" s="194"/>
      <c r="AT226" s="194"/>
      <c r="AU226" s="163">
        <f t="shared" si="24"/>
        <v>23</v>
      </c>
      <c r="AV226" s="164">
        <f t="shared" si="25"/>
        <v>0</v>
      </c>
      <c r="AW226" s="164">
        <f t="shared" si="26"/>
        <v>23</v>
      </c>
      <c r="AX226" s="164">
        <f t="shared" si="28"/>
        <v>1</v>
      </c>
      <c r="AY226" s="192">
        <f t="shared" si="27"/>
        <v>74350477</v>
      </c>
    </row>
    <row r="227" spans="1:51" s="164" customFormat="1" ht="24" customHeight="1" x14ac:dyDescent="0.2">
      <c r="A227" s="218" t="s">
        <v>0</v>
      </c>
      <c r="B227" s="218"/>
      <c r="C227" s="218" t="s">
        <v>0</v>
      </c>
      <c r="D227" s="17">
        <v>890905211</v>
      </c>
      <c r="E227" s="201" t="s">
        <v>1775</v>
      </c>
      <c r="F227" s="17" t="s">
        <v>76</v>
      </c>
      <c r="G227" s="169">
        <v>4482324766452</v>
      </c>
      <c r="H227" s="18" t="s">
        <v>77</v>
      </c>
      <c r="I227" s="17" t="s">
        <v>78</v>
      </c>
      <c r="J227" s="17" t="s">
        <v>14</v>
      </c>
      <c r="K227" s="152" t="s">
        <v>553</v>
      </c>
      <c r="L227" s="159" t="s">
        <v>92</v>
      </c>
      <c r="M227" s="159" t="s">
        <v>1</v>
      </c>
      <c r="N227" s="226" t="s">
        <v>90</v>
      </c>
      <c r="O227" s="159" t="s">
        <v>125</v>
      </c>
      <c r="P227" s="159" t="s">
        <v>83</v>
      </c>
      <c r="Q227" s="167" t="s">
        <v>1147</v>
      </c>
      <c r="R227" s="168">
        <v>498218063</v>
      </c>
      <c r="S227" s="154">
        <v>860524654</v>
      </c>
      <c r="T227" s="159" t="s">
        <v>1148</v>
      </c>
      <c r="U227" s="159" t="s">
        <v>91</v>
      </c>
      <c r="V227" s="153">
        <v>41606</v>
      </c>
      <c r="W227" s="154">
        <v>71595233</v>
      </c>
      <c r="X227" s="159" t="s">
        <v>1461</v>
      </c>
      <c r="Y227" s="159" t="s">
        <v>85</v>
      </c>
      <c r="Z227" s="159" t="s">
        <v>86</v>
      </c>
      <c r="AA227" s="159">
        <v>34</v>
      </c>
      <c r="AB227" s="159" t="s">
        <v>87</v>
      </c>
      <c r="AC227" s="168">
        <v>0</v>
      </c>
      <c r="AD227" s="159" t="s">
        <v>87</v>
      </c>
      <c r="AE227" s="153">
        <v>41606</v>
      </c>
      <c r="AF227" s="153">
        <v>41639</v>
      </c>
      <c r="AG227" s="159" t="s">
        <v>87</v>
      </c>
      <c r="AH227" s="160"/>
      <c r="AI227" s="160"/>
      <c r="AJ227" s="161"/>
      <c r="AK227" s="161"/>
      <c r="AL227" s="161"/>
      <c r="AM227" s="161"/>
      <c r="AN227" s="175">
        <v>41135</v>
      </c>
      <c r="AO227" s="175">
        <v>41275</v>
      </c>
      <c r="AP227" s="175">
        <v>42369</v>
      </c>
      <c r="AQ227" s="168">
        <v>28483787510</v>
      </c>
      <c r="AR227" s="168">
        <v>8604611900</v>
      </c>
      <c r="AS227" s="168">
        <v>8604611900</v>
      </c>
      <c r="AT227" s="168">
        <v>20174638883</v>
      </c>
      <c r="AU227" s="163">
        <f t="shared" si="24"/>
        <v>34</v>
      </c>
      <c r="AV227" s="164">
        <f t="shared" si="25"/>
        <v>0</v>
      </c>
      <c r="AW227" s="164">
        <f t="shared" si="26"/>
        <v>34</v>
      </c>
      <c r="AX227" s="164">
        <f t="shared" si="28"/>
        <v>1</v>
      </c>
      <c r="AY227" s="192">
        <f t="shared" si="27"/>
        <v>498218063</v>
      </c>
    </row>
    <row r="228" spans="1:51" s="164" customFormat="1" ht="24" customHeight="1" x14ac:dyDescent="0.2">
      <c r="A228" s="218" t="s">
        <v>6</v>
      </c>
      <c r="B228" s="218" t="s">
        <v>261</v>
      </c>
      <c r="C228" s="218" t="s">
        <v>6</v>
      </c>
      <c r="D228" s="17">
        <v>890905211</v>
      </c>
      <c r="E228" s="201" t="s">
        <v>1775</v>
      </c>
      <c r="F228" s="17" t="s">
        <v>76</v>
      </c>
      <c r="G228" s="169">
        <v>4482324766452</v>
      </c>
      <c r="H228" s="18" t="s">
        <v>77</v>
      </c>
      <c r="I228" s="17" t="s">
        <v>78</v>
      </c>
      <c r="J228" s="17" t="s">
        <v>14</v>
      </c>
      <c r="K228" s="152" t="s">
        <v>554</v>
      </c>
      <c r="L228" s="159" t="s">
        <v>89</v>
      </c>
      <c r="M228" s="107" t="s">
        <v>80</v>
      </c>
      <c r="N228" s="226" t="s">
        <v>90</v>
      </c>
      <c r="O228" s="159" t="s">
        <v>82</v>
      </c>
      <c r="P228" s="159" t="s">
        <v>83</v>
      </c>
      <c r="Q228" s="167" t="s">
        <v>1149</v>
      </c>
      <c r="R228" s="168">
        <v>14004619</v>
      </c>
      <c r="S228" s="154">
        <v>811026127</v>
      </c>
      <c r="T228" s="159" t="s">
        <v>1145</v>
      </c>
      <c r="U228" s="159" t="s">
        <v>91</v>
      </c>
      <c r="V228" s="153">
        <v>41606</v>
      </c>
      <c r="W228" s="154">
        <v>98641488</v>
      </c>
      <c r="X228" s="159" t="s">
        <v>1568</v>
      </c>
      <c r="Y228" s="159" t="s">
        <v>85</v>
      </c>
      <c r="Z228" s="159" t="s">
        <v>86</v>
      </c>
      <c r="AA228" s="159">
        <v>34</v>
      </c>
      <c r="AB228" s="159" t="s">
        <v>87</v>
      </c>
      <c r="AC228" s="168">
        <v>0</v>
      </c>
      <c r="AD228" s="159" t="s">
        <v>87</v>
      </c>
      <c r="AE228" s="153">
        <v>41606</v>
      </c>
      <c r="AF228" s="153">
        <v>41639</v>
      </c>
      <c r="AG228" s="159" t="s">
        <v>87</v>
      </c>
      <c r="AH228" s="160"/>
      <c r="AI228" s="160"/>
      <c r="AJ228" s="161"/>
      <c r="AK228" s="161"/>
      <c r="AL228" s="161"/>
      <c r="AM228" s="161"/>
      <c r="AN228" s="162"/>
      <c r="AO228" s="162"/>
      <c r="AP228" s="162"/>
      <c r="AQ228" s="162"/>
      <c r="AR228" s="162"/>
      <c r="AS228" s="162"/>
      <c r="AT228" s="162"/>
      <c r="AU228" s="163">
        <f t="shared" si="24"/>
        <v>34</v>
      </c>
      <c r="AV228" s="164">
        <f t="shared" si="25"/>
        <v>0</v>
      </c>
      <c r="AW228" s="164">
        <f t="shared" si="26"/>
        <v>34</v>
      </c>
      <c r="AX228" s="164">
        <f t="shared" si="28"/>
        <v>1</v>
      </c>
      <c r="AY228" s="192">
        <f t="shared" si="27"/>
        <v>14004619</v>
      </c>
    </row>
    <row r="229" spans="1:51" s="164" customFormat="1" ht="24" customHeight="1" x14ac:dyDescent="0.2">
      <c r="A229" s="218" t="s">
        <v>11</v>
      </c>
      <c r="B229" s="218" t="s">
        <v>215</v>
      </c>
      <c r="C229" s="218" t="s">
        <v>11</v>
      </c>
      <c r="D229" s="17">
        <v>890905211</v>
      </c>
      <c r="E229" s="201" t="s">
        <v>1775</v>
      </c>
      <c r="F229" s="17" t="s">
        <v>76</v>
      </c>
      <c r="G229" s="169">
        <v>4482324766452</v>
      </c>
      <c r="H229" s="18" t="s">
        <v>77</v>
      </c>
      <c r="I229" s="17" t="s">
        <v>78</v>
      </c>
      <c r="J229" s="17" t="s">
        <v>14</v>
      </c>
      <c r="K229" s="152" t="s">
        <v>555</v>
      </c>
      <c r="L229" s="159" t="s">
        <v>79</v>
      </c>
      <c r="M229" s="107" t="s">
        <v>80</v>
      </c>
      <c r="N229" s="226" t="s">
        <v>81</v>
      </c>
      <c r="O229" s="159" t="s">
        <v>82</v>
      </c>
      <c r="P229" s="159" t="s">
        <v>83</v>
      </c>
      <c r="Q229" s="167" t="s">
        <v>1150</v>
      </c>
      <c r="R229" s="168">
        <v>10650000</v>
      </c>
      <c r="S229" s="154">
        <v>79441767</v>
      </c>
      <c r="T229" s="159" t="s">
        <v>1151</v>
      </c>
      <c r="U229" s="159" t="s">
        <v>84</v>
      </c>
      <c r="V229" s="153">
        <v>41606</v>
      </c>
      <c r="W229" s="154">
        <v>43533337</v>
      </c>
      <c r="X229" s="159" t="s">
        <v>1457</v>
      </c>
      <c r="Y229" s="159" t="s">
        <v>85</v>
      </c>
      <c r="Z229" s="159" t="s">
        <v>86</v>
      </c>
      <c r="AA229" s="159">
        <v>14</v>
      </c>
      <c r="AB229" s="159" t="s">
        <v>87</v>
      </c>
      <c r="AC229" s="168">
        <v>0</v>
      </c>
      <c r="AD229" s="159" t="s">
        <v>87</v>
      </c>
      <c r="AE229" s="153">
        <v>41606</v>
      </c>
      <c r="AF229" s="153">
        <v>41619</v>
      </c>
      <c r="AG229" s="159" t="s">
        <v>88</v>
      </c>
      <c r="AH229" s="160"/>
      <c r="AI229" s="160"/>
      <c r="AJ229" s="160"/>
      <c r="AK229" s="160"/>
      <c r="AL229" s="160"/>
      <c r="AM229" s="160"/>
      <c r="AN229" s="162"/>
      <c r="AO229" s="162"/>
      <c r="AP229" s="162"/>
      <c r="AQ229" s="162"/>
      <c r="AR229" s="162"/>
      <c r="AS229" s="162"/>
      <c r="AT229" s="162"/>
      <c r="AU229" s="163">
        <f t="shared" si="24"/>
        <v>14</v>
      </c>
      <c r="AV229" s="164">
        <f t="shared" si="25"/>
        <v>0</v>
      </c>
      <c r="AW229" s="164">
        <f t="shared" si="26"/>
        <v>14</v>
      </c>
      <c r="AX229" s="164">
        <f t="shared" si="28"/>
        <v>1</v>
      </c>
      <c r="AY229" s="192">
        <f t="shared" si="27"/>
        <v>10650000</v>
      </c>
    </row>
    <row r="230" spans="1:51" s="164" customFormat="1" ht="24" customHeight="1" x14ac:dyDescent="0.2">
      <c r="A230" s="218" t="s">
        <v>6</v>
      </c>
      <c r="B230" s="218" t="s">
        <v>249</v>
      </c>
      <c r="C230" s="218" t="s">
        <v>6</v>
      </c>
      <c r="D230" s="17">
        <v>890905211</v>
      </c>
      <c r="E230" s="201" t="s">
        <v>1775</v>
      </c>
      <c r="F230" s="17" t="s">
        <v>76</v>
      </c>
      <c r="G230" s="169">
        <v>4482324766452</v>
      </c>
      <c r="H230" s="18" t="s">
        <v>77</v>
      </c>
      <c r="I230" s="17" t="s">
        <v>78</v>
      </c>
      <c r="J230" s="17" t="s">
        <v>14</v>
      </c>
      <c r="K230" s="152">
        <v>4600051650</v>
      </c>
      <c r="L230" s="159" t="s">
        <v>92</v>
      </c>
      <c r="M230" s="159" t="s">
        <v>1</v>
      </c>
      <c r="N230" s="226" t="s">
        <v>90</v>
      </c>
      <c r="O230" s="159" t="s">
        <v>82</v>
      </c>
      <c r="P230" s="159" t="s">
        <v>83</v>
      </c>
      <c r="Q230" s="167" t="s">
        <v>1152</v>
      </c>
      <c r="R230" s="168">
        <v>55622298</v>
      </c>
      <c r="S230" s="154">
        <v>900090160</v>
      </c>
      <c r="T230" s="159" t="s">
        <v>1153</v>
      </c>
      <c r="U230" s="159" t="s">
        <v>91</v>
      </c>
      <c r="V230" s="153">
        <v>41614</v>
      </c>
      <c r="W230" s="154">
        <v>43250898</v>
      </c>
      <c r="X230" s="159" t="s">
        <v>1560</v>
      </c>
      <c r="Y230" s="159" t="s">
        <v>85</v>
      </c>
      <c r="Z230" s="159" t="s">
        <v>86</v>
      </c>
      <c r="AA230" s="159">
        <v>26</v>
      </c>
      <c r="AB230" s="159" t="s">
        <v>87</v>
      </c>
      <c r="AC230" s="168">
        <v>0</v>
      </c>
      <c r="AD230" s="159" t="s">
        <v>87</v>
      </c>
      <c r="AE230" s="153">
        <v>41614</v>
      </c>
      <c r="AF230" s="153">
        <v>41639</v>
      </c>
      <c r="AG230" s="159" t="s">
        <v>87</v>
      </c>
      <c r="AH230" s="160"/>
      <c r="AI230" s="160"/>
      <c r="AJ230" s="161"/>
      <c r="AK230" s="161"/>
      <c r="AL230" s="161"/>
      <c r="AM230" s="161"/>
      <c r="AN230" s="162"/>
      <c r="AO230" s="162"/>
      <c r="AP230" s="162"/>
      <c r="AQ230" s="162"/>
      <c r="AR230" s="162"/>
      <c r="AS230" s="162"/>
      <c r="AT230" s="162"/>
      <c r="AU230" s="163">
        <f t="shared" si="24"/>
        <v>26</v>
      </c>
      <c r="AV230" s="164">
        <f t="shared" si="25"/>
        <v>0</v>
      </c>
      <c r="AW230" s="164">
        <f t="shared" si="26"/>
        <v>26</v>
      </c>
      <c r="AX230" s="164">
        <f t="shared" si="28"/>
        <v>1</v>
      </c>
      <c r="AY230" s="192">
        <f t="shared" si="27"/>
        <v>55622298</v>
      </c>
    </row>
    <row r="231" spans="1:51" s="164" customFormat="1" ht="24" customHeight="1" x14ac:dyDescent="0.2">
      <c r="A231" s="218" t="s">
        <v>6</v>
      </c>
      <c r="B231" s="218" t="s">
        <v>212</v>
      </c>
      <c r="C231" s="218" t="s">
        <v>6</v>
      </c>
      <c r="D231" s="17">
        <v>890905211</v>
      </c>
      <c r="E231" s="201" t="s">
        <v>1775</v>
      </c>
      <c r="F231" s="17" t="s">
        <v>100</v>
      </c>
      <c r="G231" s="169">
        <v>4482324766452</v>
      </c>
      <c r="H231" s="18" t="s">
        <v>77</v>
      </c>
      <c r="I231" s="17" t="s">
        <v>78</v>
      </c>
      <c r="J231" s="17" t="s">
        <v>14</v>
      </c>
      <c r="K231" s="152" t="s">
        <v>556</v>
      </c>
      <c r="L231" s="159"/>
      <c r="M231" s="107" t="s">
        <v>80</v>
      </c>
      <c r="N231" s="226" t="s">
        <v>101</v>
      </c>
      <c r="O231" s="159" t="s">
        <v>82</v>
      </c>
      <c r="P231" s="159" t="s">
        <v>83</v>
      </c>
      <c r="Q231" s="167" t="s">
        <v>1154</v>
      </c>
      <c r="R231" s="168">
        <v>15000000</v>
      </c>
      <c r="S231" s="154">
        <v>811041495</v>
      </c>
      <c r="T231" s="159" t="s">
        <v>1155</v>
      </c>
      <c r="U231" s="159" t="s">
        <v>91</v>
      </c>
      <c r="V231" s="153">
        <v>41613</v>
      </c>
      <c r="W231" s="154">
        <v>71600874</v>
      </c>
      <c r="X231" s="159" t="s">
        <v>1425</v>
      </c>
      <c r="Y231" s="159" t="s">
        <v>85</v>
      </c>
      <c r="Z231" s="159" t="s">
        <v>86</v>
      </c>
      <c r="AA231" s="159">
        <v>27</v>
      </c>
      <c r="AB231" s="159" t="s">
        <v>87</v>
      </c>
      <c r="AC231" s="168">
        <v>0</v>
      </c>
      <c r="AD231" s="159" t="s">
        <v>87</v>
      </c>
      <c r="AE231" s="153">
        <v>41613</v>
      </c>
      <c r="AF231" s="153">
        <v>41639</v>
      </c>
      <c r="AG231" s="159" t="s">
        <v>87</v>
      </c>
      <c r="AH231" s="160"/>
      <c r="AI231" s="160"/>
      <c r="AJ231" s="161"/>
      <c r="AK231" s="161"/>
      <c r="AL231" s="161"/>
      <c r="AM231" s="161"/>
      <c r="AN231" s="162"/>
      <c r="AO231" s="162"/>
      <c r="AP231" s="162"/>
      <c r="AQ231" s="162"/>
      <c r="AR231" s="162"/>
      <c r="AS231" s="162"/>
      <c r="AT231" s="162"/>
      <c r="AU231" s="163">
        <f t="shared" si="24"/>
        <v>27</v>
      </c>
      <c r="AV231" s="164">
        <f t="shared" si="25"/>
        <v>0</v>
      </c>
      <c r="AW231" s="164">
        <f t="shared" si="26"/>
        <v>27</v>
      </c>
      <c r="AX231" s="164">
        <f t="shared" si="28"/>
        <v>1</v>
      </c>
      <c r="AY231" s="192">
        <f t="shared" si="27"/>
        <v>15000000</v>
      </c>
    </row>
    <row r="232" spans="1:51" s="164" customFormat="1" ht="24" customHeight="1" x14ac:dyDescent="0.2">
      <c r="A232" s="218" t="s">
        <v>6</v>
      </c>
      <c r="B232" s="218" t="s">
        <v>212</v>
      </c>
      <c r="C232" s="218" t="s">
        <v>6</v>
      </c>
      <c r="D232" s="17">
        <v>890905211</v>
      </c>
      <c r="E232" s="201" t="s">
        <v>1775</v>
      </c>
      <c r="F232" s="17" t="s">
        <v>100</v>
      </c>
      <c r="G232" s="169">
        <v>4482324766452</v>
      </c>
      <c r="H232" s="18" t="s">
        <v>77</v>
      </c>
      <c r="I232" s="17" t="s">
        <v>78</v>
      </c>
      <c r="J232" s="17" t="s">
        <v>14</v>
      </c>
      <c r="K232" s="152" t="s">
        <v>557</v>
      </c>
      <c r="L232" s="159"/>
      <c r="M232" s="107" t="s">
        <v>80</v>
      </c>
      <c r="N232" s="226" t="s">
        <v>101</v>
      </c>
      <c r="O232" s="159" t="s">
        <v>82</v>
      </c>
      <c r="P232" s="159" t="s">
        <v>83</v>
      </c>
      <c r="Q232" s="167" t="s">
        <v>1156</v>
      </c>
      <c r="R232" s="168">
        <v>50760000</v>
      </c>
      <c r="S232" s="154">
        <v>900228992</v>
      </c>
      <c r="T232" s="159" t="s">
        <v>1157</v>
      </c>
      <c r="U232" s="159" t="s">
        <v>91</v>
      </c>
      <c r="V232" s="153">
        <v>41611</v>
      </c>
      <c r="W232" s="154">
        <v>71600874</v>
      </c>
      <c r="X232" s="159" t="s">
        <v>1425</v>
      </c>
      <c r="Y232" s="159" t="s">
        <v>85</v>
      </c>
      <c r="Z232" s="159" t="s">
        <v>86</v>
      </c>
      <c r="AA232" s="159">
        <v>29</v>
      </c>
      <c r="AB232" s="159" t="s">
        <v>87</v>
      </c>
      <c r="AC232" s="168">
        <v>0</v>
      </c>
      <c r="AD232" s="159" t="s">
        <v>87</v>
      </c>
      <c r="AE232" s="153">
        <v>41611</v>
      </c>
      <c r="AF232" s="153">
        <v>41639</v>
      </c>
      <c r="AG232" s="159" t="s">
        <v>87</v>
      </c>
      <c r="AH232" s="160"/>
      <c r="AI232" s="160"/>
      <c r="AJ232" s="161"/>
      <c r="AK232" s="161"/>
      <c r="AL232" s="161"/>
      <c r="AM232" s="161"/>
      <c r="AN232" s="162"/>
      <c r="AO232" s="162"/>
      <c r="AP232" s="162"/>
      <c r="AQ232" s="162"/>
      <c r="AR232" s="162"/>
      <c r="AS232" s="162"/>
      <c r="AT232" s="162"/>
      <c r="AU232" s="163">
        <f t="shared" si="24"/>
        <v>29</v>
      </c>
      <c r="AV232" s="164">
        <f t="shared" si="25"/>
        <v>0</v>
      </c>
      <c r="AW232" s="164">
        <f t="shared" si="26"/>
        <v>29</v>
      </c>
      <c r="AX232" s="164">
        <f t="shared" si="28"/>
        <v>1</v>
      </c>
      <c r="AY232" s="192">
        <f t="shared" si="27"/>
        <v>50760000</v>
      </c>
    </row>
    <row r="233" spans="1:51" s="164" customFormat="1" ht="24" customHeight="1" x14ac:dyDescent="0.2">
      <c r="A233" s="218" t="s">
        <v>6</v>
      </c>
      <c r="B233" s="218" t="s">
        <v>230</v>
      </c>
      <c r="C233" s="218" t="s">
        <v>6</v>
      </c>
      <c r="D233" s="17">
        <v>890905211</v>
      </c>
      <c r="E233" s="201" t="s">
        <v>1775</v>
      </c>
      <c r="F233" s="17" t="s">
        <v>100</v>
      </c>
      <c r="G233" s="169">
        <v>4482324766452</v>
      </c>
      <c r="H233" s="18" t="s">
        <v>77</v>
      </c>
      <c r="I233" s="17" t="s">
        <v>78</v>
      </c>
      <c r="J233" s="17" t="s">
        <v>14</v>
      </c>
      <c r="K233" s="152" t="s">
        <v>558</v>
      </c>
      <c r="L233" s="159"/>
      <c r="M233" s="107" t="s">
        <v>80</v>
      </c>
      <c r="N233" s="226" t="s">
        <v>101</v>
      </c>
      <c r="O233" s="159" t="s">
        <v>82</v>
      </c>
      <c r="P233" s="159" t="s">
        <v>83</v>
      </c>
      <c r="Q233" s="167" t="s">
        <v>1158</v>
      </c>
      <c r="R233" s="168">
        <v>64244180</v>
      </c>
      <c r="S233" s="154">
        <v>811024158</v>
      </c>
      <c r="T233" s="159" t="s">
        <v>1159</v>
      </c>
      <c r="U233" s="159" t="s">
        <v>91</v>
      </c>
      <c r="V233" s="153">
        <v>41614</v>
      </c>
      <c r="W233" s="154">
        <v>7630682</v>
      </c>
      <c r="X233" s="159" t="s">
        <v>1569</v>
      </c>
      <c r="Y233" s="159" t="s">
        <v>85</v>
      </c>
      <c r="Z233" s="159" t="s">
        <v>86</v>
      </c>
      <c r="AA233" s="159">
        <v>26</v>
      </c>
      <c r="AB233" s="159" t="s">
        <v>87</v>
      </c>
      <c r="AC233" s="168">
        <v>0</v>
      </c>
      <c r="AD233" s="159" t="s">
        <v>87</v>
      </c>
      <c r="AE233" s="153">
        <v>41614</v>
      </c>
      <c r="AF233" s="153">
        <v>41639</v>
      </c>
      <c r="AG233" s="159" t="s">
        <v>87</v>
      </c>
      <c r="AH233" s="160"/>
      <c r="AI233" s="160"/>
      <c r="AJ233" s="161"/>
      <c r="AK233" s="161"/>
      <c r="AL233" s="161"/>
      <c r="AM233" s="161"/>
      <c r="AN233" s="162"/>
      <c r="AO233" s="162"/>
      <c r="AP233" s="162"/>
      <c r="AQ233" s="162"/>
      <c r="AR233" s="162"/>
      <c r="AS233" s="162"/>
      <c r="AT233" s="162"/>
      <c r="AU233" s="163">
        <f t="shared" si="24"/>
        <v>26</v>
      </c>
      <c r="AV233" s="164">
        <f t="shared" si="25"/>
        <v>0</v>
      </c>
      <c r="AW233" s="164">
        <f t="shared" si="26"/>
        <v>26</v>
      </c>
      <c r="AX233" s="164">
        <f t="shared" si="28"/>
        <v>1</v>
      </c>
      <c r="AY233" s="192">
        <f t="shared" si="27"/>
        <v>64244180</v>
      </c>
    </row>
    <row r="234" spans="1:51" s="164" customFormat="1" ht="24" customHeight="1" x14ac:dyDescent="0.2">
      <c r="A234" s="218" t="s">
        <v>6</v>
      </c>
      <c r="B234" s="218" t="s">
        <v>212</v>
      </c>
      <c r="C234" s="218" t="s">
        <v>6</v>
      </c>
      <c r="D234" s="17">
        <v>890905211</v>
      </c>
      <c r="E234" s="201" t="s">
        <v>1775</v>
      </c>
      <c r="F234" s="17" t="s">
        <v>76</v>
      </c>
      <c r="G234" s="169">
        <v>4482324766452</v>
      </c>
      <c r="H234" s="18" t="s">
        <v>77</v>
      </c>
      <c r="I234" s="17" t="s">
        <v>78</v>
      </c>
      <c r="J234" s="17" t="s">
        <v>14</v>
      </c>
      <c r="K234" s="152" t="s">
        <v>559</v>
      </c>
      <c r="L234" s="159" t="s">
        <v>79</v>
      </c>
      <c r="M234" s="107" t="s">
        <v>80</v>
      </c>
      <c r="N234" s="226" t="s">
        <v>90</v>
      </c>
      <c r="O234" s="159" t="s">
        <v>82</v>
      </c>
      <c r="P234" s="159" t="s">
        <v>83</v>
      </c>
      <c r="Q234" s="167" t="s">
        <v>1160</v>
      </c>
      <c r="R234" s="168">
        <v>9000000</v>
      </c>
      <c r="S234" s="154">
        <v>1037574338</v>
      </c>
      <c r="T234" s="159" t="s">
        <v>1161</v>
      </c>
      <c r="U234" s="159" t="s">
        <v>84</v>
      </c>
      <c r="V234" s="153">
        <v>41606</v>
      </c>
      <c r="W234" s="154">
        <v>42965526</v>
      </c>
      <c r="X234" s="159" t="s">
        <v>1602</v>
      </c>
      <c r="Y234" s="159" t="s">
        <v>85</v>
      </c>
      <c r="Z234" s="159" t="s">
        <v>86</v>
      </c>
      <c r="AA234" s="159">
        <v>9</v>
      </c>
      <c r="AB234" s="159" t="s">
        <v>87</v>
      </c>
      <c r="AC234" s="168">
        <v>0</v>
      </c>
      <c r="AD234" s="159" t="s">
        <v>87</v>
      </c>
      <c r="AE234" s="153">
        <v>41606</v>
      </c>
      <c r="AF234" s="153">
        <v>41614</v>
      </c>
      <c r="AG234" s="159" t="s">
        <v>87</v>
      </c>
      <c r="AH234" s="160"/>
      <c r="AI234" s="160"/>
      <c r="AJ234" s="161"/>
      <c r="AK234" s="161"/>
      <c r="AL234" s="161"/>
      <c r="AM234" s="161"/>
      <c r="AN234" s="162"/>
      <c r="AO234" s="162"/>
      <c r="AP234" s="162"/>
      <c r="AQ234" s="162"/>
      <c r="AR234" s="162"/>
      <c r="AS234" s="162"/>
      <c r="AT234" s="162"/>
      <c r="AU234" s="163">
        <f t="shared" si="24"/>
        <v>9</v>
      </c>
      <c r="AV234" s="164">
        <f t="shared" si="25"/>
        <v>0</v>
      </c>
      <c r="AW234" s="164">
        <f t="shared" si="26"/>
        <v>9</v>
      </c>
      <c r="AX234" s="164">
        <f t="shared" si="28"/>
        <v>1</v>
      </c>
      <c r="AY234" s="192">
        <f t="shared" si="27"/>
        <v>9000000</v>
      </c>
    </row>
    <row r="235" spans="1:51" s="164" customFormat="1" ht="24" customHeight="1" x14ac:dyDescent="0.2">
      <c r="A235" s="218" t="s">
        <v>204</v>
      </c>
      <c r="B235" s="218" t="s">
        <v>324</v>
      </c>
      <c r="C235" s="218" t="s">
        <v>204</v>
      </c>
      <c r="D235" s="17">
        <v>890905211</v>
      </c>
      <c r="E235" s="201" t="s">
        <v>1775</v>
      </c>
      <c r="F235" s="17" t="s">
        <v>76</v>
      </c>
      <c r="G235" s="169">
        <v>4482324766452</v>
      </c>
      <c r="H235" s="18" t="s">
        <v>77</v>
      </c>
      <c r="I235" s="17" t="s">
        <v>78</v>
      </c>
      <c r="J235" s="17" t="s">
        <v>14</v>
      </c>
      <c r="K235" s="152">
        <v>4600051658</v>
      </c>
      <c r="L235" s="159" t="s">
        <v>92</v>
      </c>
      <c r="M235" s="159" t="s">
        <v>1</v>
      </c>
      <c r="N235" s="226" t="s">
        <v>103</v>
      </c>
      <c r="O235" s="159" t="s">
        <v>82</v>
      </c>
      <c r="P235" s="159" t="s">
        <v>131</v>
      </c>
      <c r="Q235" s="167" t="s">
        <v>1162</v>
      </c>
      <c r="R235" s="168">
        <v>435209759</v>
      </c>
      <c r="S235" s="154">
        <v>98524496</v>
      </c>
      <c r="T235" s="159" t="s">
        <v>1163</v>
      </c>
      <c r="U235" s="159" t="s">
        <v>84</v>
      </c>
      <c r="V235" s="153">
        <v>41607</v>
      </c>
      <c r="W235" s="154">
        <v>830090010</v>
      </c>
      <c r="X235" s="159" t="s">
        <v>1734</v>
      </c>
      <c r="Y235" s="159" t="s">
        <v>111</v>
      </c>
      <c r="Z235" s="159" t="s">
        <v>86</v>
      </c>
      <c r="AA235" s="159">
        <v>125</v>
      </c>
      <c r="AB235" s="159" t="s">
        <v>88</v>
      </c>
      <c r="AC235" s="168">
        <v>40499836</v>
      </c>
      <c r="AD235" s="159" t="s">
        <v>87</v>
      </c>
      <c r="AE235" s="153">
        <v>41607</v>
      </c>
      <c r="AF235" s="153">
        <v>41731</v>
      </c>
      <c r="AG235" s="159" t="s">
        <v>87</v>
      </c>
      <c r="AH235" s="160"/>
      <c r="AI235" s="160"/>
      <c r="AJ235" s="161"/>
      <c r="AK235" s="161"/>
      <c r="AL235" s="161"/>
      <c r="AM235" s="161"/>
      <c r="AN235" s="175">
        <v>41498</v>
      </c>
      <c r="AO235" s="175">
        <v>41640</v>
      </c>
      <c r="AP235" s="175">
        <v>42004</v>
      </c>
      <c r="AQ235" s="168">
        <v>300210307</v>
      </c>
      <c r="AR235" s="168">
        <v>0</v>
      </c>
      <c r="AS235" s="168">
        <v>0</v>
      </c>
      <c r="AT235" s="168">
        <v>300210307</v>
      </c>
      <c r="AU235" s="163">
        <f t="shared" si="24"/>
        <v>125</v>
      </c>
      <c r="AV235" s="164">
        <f t="shared" si="25"/>
        <v>0</v>
      </c>
      <c r="AW235" s="164">
        <f t="shared" si="26"/>
        <v>125</v>
      </c>
      <c r="AY235" s="192">
        <f t="shared" si="27"/>
        <v>475709595</v>
      </c>
    </row>
    <row r="236" spans="1:51" s="164" customFormat="1" ht="24" customHeight="1" x14ac:dyDescent="0.2">
      <c r="A236" s="218" t="s">
        <v>204</v>
      </c>
      <c r="B236" s="218" t="s">
        <v>324</v>
      </c>
      <c r="C236" s="218" t="s">
        <v>204</v>
      </c>
      <c r="D236" s="17">
        <v>890905211</v>
      </c>
      <c r="E236" s="201" t="s">
        <v>1775</v>
      </c>
      <c r="F236" s="17" t="s">
        <v>76</v>
      </c>
      <c r="G236" s="169">
        <v>4482324766452</v>
      </c>
      <c r="H236" s="18" t="s">
        <v>77</v>
      </c>
      <c r="I236" s="17" t="s">
        <v>78</v>
      </c>
      <c r="J236" s="17" t="s">
        <v>14</v>
      </c>
      <c r="K236" s="152">
        <v>4600051659</v>
      </c>
      <c r="L236" s="159" t="s">
        <v>92</v>
      </c>
      <c r="M236" s="159" t="s">
        <v>1</v>
      </c>
      <c r="N236" s="226" t="s">
        <v>103</v>
      </c>
      <c r="O236" s="159" t="s">
        <v>82</v>
      </c>
      <c r="P236" s="159" t="s">
        <v>131</v>
      </c>
      <c r="Q236" s="167" t="s">
        <v>1164</v>
      </c>
      <c r="R236" s="168">
        <v>417481250</v>
      </c>
      <c r="S236" s="154">
        <v>900111285</v>
      </c>
      <c r="T236" s="159" t="s">
        <v>1165</v>
      </c>
      <c r="U236" s="159" t="s">
        <v>91</v>
      </c>
      <c r="V236" s="153">
        <v>41610</v>
      </c>
      <c r="W236" s="154">
        <v>900682433</v>
      </c>
      <c r="X236" s="159" t="s">
        <v>1766</v>
      </c>
      <c r="Y236" s="159" t="s">
        <v>111</v>
      </c>
      <c r="Z236" s="159" t="s">
        <v>86</v>
      </c>
      <c r="AA236" s="159">
        <v>91</v>
      </c>
      <c r="AB236" s="159" t="s">
        <v>88</v>
      </c>
      <c r="AC236" s="168">
        <v>38581347</v>
      </c>
      <c r="AD236" s="159" t="s">
        <v>87</v>
      </c>
      <c r="AE236" s="153">
        <v>41610</v>
      </c>
      <c r="AF236" s="153">
        <v>41700</v>
      </c>
      <c r="AG236" s="159" t="s">
        <v>87</v>
      </c>
      <c r="AH236" s="160"/>
      <c r="AI236" s="160"/>
      <c r="AJ236" s="161"/>
      <c r="AK236" s="161"/>
      <c r="AL236" s="161"/>
      <c r="AM236" s="161"/>
      <c r="AN236" s="175">
        <v>41498</v>
      </c>
      <c r="AO236" s="175">
        <v>41640</v>
      </c>
      <c r="AP236" s="175">
        <v>42004</v>
      </c>
      <c r="AQ236" s="168">
        <v>288876761</v>
      </c>
      <c r="AR236" s="168">
        <v>0</v>
      </c>
      <c r="AS236" s="168">
        <v>0</v>
      </c>
      <c r="AT236" s="168">
        <v>288876761</v>
      </c>
      <c r="AU236" s="163">
        <f t="shared" si="24"/>
        <v>91</v>
      </c>
      <c r="AV236" s="164">
        <f t="shared" si="25"/>
        <v>0</v>
      </c>
      <c r="AW236" s="164">
        <f t="shared" si="26"/>
        <v>91</v>
      </c>
      <c r="AY236" s="192">
        <f t="shared" si="27"/>
        <v>456062597</v>
      </c>
    </row>
    <row r="237" spans="1:51" s="164" customFormat="1" ht="24" customHeight="1" x14ac:dyDescent="0.2">
      <c r="A237" s="218" t="s">
        <v>204</v>
      </c>
      <c r="B237" s="218" t="s">
        <v>274</v>
      </c>
      <c r="C237" s="218" t="s">
        <v>204</v>
      </c>
      <c r="D237" s="17">
        <v>890905211</v>
      </c>
      <c r="E237" s="201" t="s">
        <v>1775</v>
      </c>
      <c r="F237" s="17" t="s">
        <v>76</v>
      </c>
      <c r="G237" s="169">
        <v>4482324766452</v>
      </c>
      <c r="H237" s="18" t="s">
        <v>77</v>
      </c>
      <c r="I237" s="17" t="s">
        <v>78</v>
      </c>
      <c r="J237" s="17" t="s">
        <v>14</v>
      </c>
      <c r="K237" s="152" t="s">
        <v>560</v>
      </c>
      <c r="L237" s="159" t="s">
        <v>89</v>
      </c>
      <c r="M237" s="107" t="s">
        <v>80</v>
      </c>
      <c r="N237" s="226" t="s">
        <v>103</v>
      </c>
      <c r="O237" s="159" t="s">
        <v>82</v>
      </c>
      <c r="P237" s="159" t="s">
        <v>131</v>
      </c>
      <c r="Q237" s="167" t="s">
        <v>1166</v>
      </c>
      <c r="R237" s="168">
        <v>44387808</v>
      </c>
      <c r="S237" s="154">
        <v>98569274</v>
      </c>
      <c r="T237" s="159" t="s">
        <v>1167</v>
      </c>
      <c r="U237" s="159" t="s">
        <v>84</v>
      </c>
      <c r="V237" s="153">
        <v>41607</v>
      </c>
      <c r="W237" s="154">
        <v>70129918</v>
      </c>
      <c r="X237" s="159" t="s">
        <v>1432</v>
      </c>
      <c r="Y237" s="159" t="s">
        <v>85</v>
      </c>
      <c r="Z237" s="159" t="s">
        <v>86</v>
      </c>
      <c r="AA237" s="159">
        <v>33</v>
      </c>
      <c r="AB237" s="159" t="s">
        <v>88</v>
      </c>
      <c r="AC237" s="168">
        <v>13316342</v>
      </c>
      <c r="AD237" s="159" t="s">
        <v>87</v>
      </c>
      <c r="AE237" s="153">
        <v>41607</v>
      </c>
      <c r="AF237" s="153">
        <v>41639</v>
      </c>
      <c r="AG237" s="159" t="s">
        <v>87</v>
      </c>
      <c r="AH237" s="160"/>
      <c r="AI237" s="160"/>
      <c r="AJ237" s="161"/>
      <c r="AK237" s="161"/>
      <c r="AL237" s="161"/>
      <c r="AM237" s="161"/>
      <c r="AN237" s="162"/>
      <c r="AO237" s="162"/>
      <c r="AP237" s="162"/>
      <c r="AQ237" s="161"/>
      <c r="AR237" s="161"/>
      <c r="AS237" s="161"/>
      <c r="AT237" s="161"/>
      <c r="AU237" s="163">
        <f t="shared" si="24"/>
        <v>33</v>
      </c>
      <c r="AV237" s="164">
        <f t="shared" si="25"/>
        <v>0</v>
      </c>
      <c r="AW237" s="164">
        <f t="shared" si="26"/>
        <v>33</v>
      </c>
      <c r="AY237" s="192">
        <f t="shared" si="27"/>
        <v>57704150</v>
      </c>
    </row>
    <row r="238" spans="1:51" s="164" customFormat="1" ht="24" customHeight="1" x14ac:dyDescent="0.2">
      <c r="A238" s="218" t="s">
        <v>204</v>
      </c>
      <c r="B238" s="218" t="s">
        <v>254</v>
      </c>
      <c r="C238" s="218" t="s">
        <v>204</v>
      </c>
      <c r="D238" s="17">
        <v>890905211</v>
      </c>
      <c r="E238" s="201" t="s">
        <v>1775</v>
      </c>
      <c r="F238" s="17" t="s">
        <v>76</v>
      </c>
      <c r="G238" s="169">
        <v>4482324766452</v>
      </c>
      <c r="H238" s="18" t="s">
        <v>77</v>
      </c>
      <c r="I238" s="17" t="s">
        <v>78</v>
      </c>
      <c r="J238" s="17" t="s">
        <v>14</v>
      </c>
      <c r="K238" s="152" t="s">
        <v>561</v>
      </c>
      <c r="L238" s="159" t="s">
        <v>97</v>
      </c>
      <c r="M238" s="159" t="s">
        <v>106</v>
      </c>
      <c r="N238" s="226" t="s">
        <v>90</v>
      </c>
      <c r="O238" s="159" t="s">
        <v>82</v>
      </c>
      <c r="P238" s="159" t="s">
        <v>131</v>
      </c>
      <c r="Q238" s="167" t="s">
        <v>1168</v>
      </c>
      <c r="R238" s="168">
        <v>581944508</v>
      </c>
      <c r="S238" s="154">
        <v>900673360</v>
      </c>
      <c r="T238" s="159" t="s">
        <v>1169</v>
      </c>
      <c r="U238" s="159" t="s">
        <v>91</v>
      </c>
      <c r="V238" s="153">
        <v>41607</v>
      </c>
      <c r="W238" s="154">
        <v>71612257</v>
      </c>
      <c r="X238" s="159" t="s">
        <v>1426</v>
      </c>
      <c r="Y238" s="159" t="s">
        <v>85</v>
      </c>
      <c r="Z238" s="159" t="s">
        <v>86</v>
      </c>
      <c r="AA238" s="159">
        <v>182</v>
      </c>
      <c r="AB238" s="159" t="s">
        <v>87</v>
      </c>
      <c r="AC238" s="168">
        <v>0</v>
      </c>
      <c r="AD238" s="159" t="s">
        <v>87</v>
      </c>
      <c r="AE238" s="153">
        <v>41607</v>
      </c>
      <c r="AF238" s="153">
        <v>41788</v>
      </c>
      <c r="AG238" s="159" t="s">
        <v>87</v>
      </c>
      <c r="AH238" s="160"/>
      <c r="AI238" s="160"/>
      <c r="AJ238" s="161"/>
      <c r="AK238" s="161"/>
      <c r="AL238" s="161"/>
      <c r="AM238" s="161"/>
      <c r="AN238" s="175">
        <v>41416</v>
      </c>
      <c r="AO238" s="175">
        <v>41640</v>
      </c>
      <c r="AP238" s="175">
        <v>42004</v>
      </c>
      <c r="AQ238" s="168">
        <v>411169508</v>
      </c>
      <c r="AR238" s="168">
        <v>0</v>
      </c>
      <c r="AS238" s="168">
        <v>0</v>
      </c>
      <c r="AT238" s="168">
        <v>411169508</v>
      </c>
      <c r="AU238" s="163">
        <f t="shared" si="24"/>
        <v>182</v>
      </c>
      <c r="AV238" s="164">
        <f t="shared" si="25"/>
        <v>0</v>
      </c>
      <c r="AW238" s="164">
        <f t="shared" si="26"/>
        <v>182</v>
      </c>
      <c r="AY238" s="192">
        <f t="shared" si="27"/>
        <v>581944508</v>
      </c>
    </row>
    <row r="239" spans="1:51" s="164" customFormat="1" ht="24" customHeight="1" x14ac:dyDescent="0.2">
      <c r="A239" s="218" t="s">
        <v>221</v>
      </c>
      <c r="B239" s="218" t="s">
        <v>277</v>
      </c>
      <c r="C239" s="218" t="s">
        <v>221</v>
      </c>
      <c r="D239" s="17">
        <v>890905211</v>
      </c>
      <c r="E239" s="201" t="s">
        <v>1775</v>
      </c>
      <c r="F239" s="17" t="s">
        <v>76</v>
      </c>
      <c r="G239" s="169">
        <v>4482324766452</v>
      </c>
      <c r="H239" s="18" t="s">
        <v>77</v>
      </c>
      <c r="I239" s="17" t="s">
        <v>78</v>
      </c>
      <c r="J239" s="17" t="s">
        <v>14</v>
      </c>
      <c r="K239" s="152" t="s">
        <v>562</v>
      </c>
      <c r="L239" s="159" t="s">
        <v>79</v>
      </c>
      <c r="M239" s="107" t="s">
        <v>80</v>
      </c>
      <c r="N239" s="226" t="s">
        <v>98</v>
      </c>
      <c r="O239" s="159" t="s">
        <v>82</v>
      </c>
      <c r="P239" s="159" t="s">
        <v>83</v>
      </c>
      <c r="Q239" s="167" t="s">
        <v>1170</v>
      </c>
      <c r="R239" s="168">
        <v>2000000000</v>
      </c>
      <c r="S239" s="154">
        <v>860007386</v>
      </c>
      <c r="T239" s="159" t="s">
        <v>1171</v>
      </c>
      <c r="U239" s="159" t="s">
        <v>91</v>
      </c>
      <c r="V239" s="153">
        <v>41612</v>
      </c>
      <c r="W239" s="154">
        <v>42795445</v>
      </c>
      <c r="X239" s="159" t="s">
        <v>1462</v>
      </c>
      <c r="Y239" s="159" t="s">
        <v>85</v>
      </c>
      <c r="Z239" s="159" t="s">
        <v>86</v>
      </c>
      <c r="AA239" s="159">
        <v>366</v>
      </c>
      <c r="AB239" s="159" t="s">
        <v>87</v>
      </c>
      <c r="AC239" s="168">
        <v>0</v>
      </c>
      <c r="AD239" s="159" t="s">
        <v>87</v>
      </c>
      <c r="AE239" s="153">
        <v>41612</v>
      </c>
      <c r="AF239" s="153">
        <v>41977</v>
      </c>
      <c r="AG239" s="159" t="s">
        <v>88</v>
      </c>
      <c r="AH239" s="160"/>
      <c r="AI239" s="160"/>
      <c r="AJ239" s="161"/>
      <c r="AK239" s="161"/>
      <c r="AL239" s="161"/>
      <c r="AM239" s="161"/>
      <c r="AN239" s="162"/>
      <c r="AO239" s="162"/>
      <c r="AP239" s="162"/>
      <c r="AQ239" s="161"/>
      <c r="AR239" s="161"/>
      <c r="AS239" s="161"/>
      <c r="AT239" s="161"/>
      <c r="AU239" s="163">
        <f t="shared" si="24"/>
        <v>366</v>
      </c>
      <c r="AV239" s="164">
        <f t="shared" si="25"/>
        <v>0</v>
      </c>
      <c r="AW239" s="164">
        <f t="shared" si="26"/>
        <v>366</v>
      </c>
      <c r="AX239" s="164">
        <f>+AE239-V239+1</f>
        <v>1</v>
      </c>
      <c r="AY239" s="192">
        <f t="shared" si="27"/>
        <v>2000000000</v>
      </c>
    </row>
    <row r="240" spans="1:51" s="164" customFormat="1" ht="24" customHeight="1" x14ac:dyDescent="0.2">
      <c r="A240" s="218" t="s">
        <v>203</v>
      </c>
      <c r="B240" s="218" t="s">
        <v>228</v>
      </c>
      <c r="C240" s="218" t="s">
        <v>203</v>
      </c>
      <c r="D240" s="17">
        <v>890905211</v>
      </c>
      <c r="E240" s="201" t="s">
        <v>1775</v>
      </c>
      <c r="F240" s="17" t="s">
        <v>100</v>
      </c>
      <c r="G240" s="169">
        <v>4482324766452</v>
      </c>
      <c r="H240" s="18" t="s">
        <v>77</v>
      </c>
      <c r="I240" s="17" t="s">
        <v>78</v>
      </c>
      <c r="J240" s="17" t="s">
        <v>14</v>
      </c>
      <c r="K240" s="152" t="s">
        <v>563</v>
      </c>
      <c r="L240" s="159"/>
      <c r="M240" s="107" t="s">
        <v>80</v>
      </c>
      <c r="N240" s="226" t="s">
        <v>101</v>
      </c>
      <c r="O240" s="159" t="s">
        <v>82</v>
      </c>
      <c r="P240" s="159" t="s">
        <v>83</v>
      </c>
      <c r="Q240" s="167" t="s">
        <v>1172</v>
      </c>
      <c r="R240" s="168">
        <v>163115000</v>
      </c>
      <c r="S240" s="154">
        <v>890900748</v>
      </c>
      <c r="T240" s="159" t="s">
        <v>1173</v>
      </c>
      <c r="U240" s="159" t="s">
        <v>91</v>
      </c>
      <c r="V240" s="153">
        <v>41607</v>
      </c>
      <c r="W240" s="154">
        <v>71709355</v>
      </c>
      <c r="X240" s="159" t="s">
        <v>1463</v>
      </c>
      <c r="Y240" s="159" t="s">
        <v>85</v>
      </c>
      <c r="Z240" s="159" t="s">
        <v>86</v>
      </c>
      <c r="AA240" s="159">
        <v>243</v>
      </c>
      <c r="AB240" s="159" t="s">
        <v>87</v>
      </c>
      <c r="AC240" s="168">
        <v>0</v>
      </c>
      <c r="AD240" s="159" t="s">
        <v>87</v>
      </c>
      <c r="AE240" s="153">
        <v>41607</v>
      </c>
      <c r="AF240" s="153">
        <v>41849</v>
      </c>
      <c r="AG240" s="159" t="s">
        <v>87</v>
      </c>
      <c r="AH240" s="160"/>
      <c r="AI240" s="160"/>
      <c r="AJ240" s="161"/>
      <c r="AK240" s="161"/>
      <c r="AL240" s="161"/>
      <c r="AM240" s="161"/>
      <c r="AN240" s="162"/>
      <c r="AO240" s="162"/>
      <c r="AP240" s="162"/>
      <c r="AQ240" s="162"/>
      <c r="AR240" s="162"/>
      <c r="AS240" s="162"/>
      <c r="AT240" s="162"/>
      <c r="AU240" s="163">
        <f t="shared" si="24"/>
        <v>243</v>
      </c>
      <c r="AV240" s="164">
        <f t="shared" si="25"/>
        <v>0</v>
      </c>
      <c r="AW240" s="164">
        <f t="shared" si="26"/>
        <v>243</v>
      </c>
      <c r="AX240" s="164">
        <f>+AE240-V240+1</f>
        <v>1</v>
      </c>
      <c r="AY240" s="192">
        <f t="shared" si="27"/>
        <v>163115000</v>
      </c>
    </row>
    <row r="241" spans="1:51" s="164" customFormat="1" ht="24" customHeight="1" x14ac:dyDescent="0.2">
      <c r="A241" s="218" t="s">
        <v>204</v>
      </c>
      <c r="B241" s="218" t="s">
        <v>254</v>
      </c>
      <c r="C241" s="218" t="s">
        <v>204</v>
      </c>
      <c r="D241" s="17">
        <v>890905211</v>
      </c>
      <c r="E241" s="201" t="s">
        <v>1775</v>
      </c>
      <c r="F241" s="17" t="s">
        <v>76</v>
      </c>
      <c r="G241" s="169">
        <v>4482324766452</v>
      </c>
      <c r="H241" s="18" t="s">
        <v>77</v>
      </c>
      <c r="I241" s="17" t="s">
        <v>78</v>
      </c>
      <c r="J241" s="17" t="s">
        <v>14</v>
      </c>
      <c r="K241" s="152" t="s">
        <v>564</v>
      </c>
      <c r="L241" s="159" t="s">
        <v>97</v>
      </c>
      <c r="M241" s="159" t="s">
        <v>106</v>
      </c>
      <c r="N241" s="226" t="s">
        <v>98</v>
      </c>
      <c r="O241" s="159" t="s">
        <v>82</v>
      </c>
      <c r="P241" s="159" t="s">
        <v>131</v>
      </c>
      <c r="Q241" s="167" t="s">
        <v>1174</v>
      </c>
      <c r="R241" s="168">
        <v>554187448</v>
      </c>
      <c r="S241" s="154">
        <v>900674131</v>
      </c>
      <c r="T241" s="159" t="s">
        <v>1175</v>
      </c>
      <c r="U241" s="159" t="s">
        <v>91</v>
      </c>
      <c r="V241" s="153">
        <v>41607</v>
      </c>
      <c r="W241" s="154">
        <v>71650991</v>
      </c>
      <c r="X241" s="159" t="s">
        <v>1433</v>
      </c>
      <c r="Y241" s="159" t="s">
        <v>85</v>
      </c>
      <c r="Z241" s="159" t="s">
        <v>86</v>
      </c>
      <c r="AA241" s="159">
        <v>181</v>
      </c>
      <c r="AB241" s="159" t="s">
        <v>87</v>
      </c>
      <c r="AC241" s="168">
        <v>0</v>
      </c>
      <c r="AD241" s="159" t="s">
        <v>87</v>
      </c>
      <c r="AE241" s="153">
        <v>41607</v>
      </c>
      <c r="AF241" s="153">
        <v>41787</v>
      </c>
      <c r="AG241" s="159" t="s">
        <v>87</v>
      </c>
      <c r="AH241" s="160"/>
      <c r="AI241" s="160"/>
      <c r="AJ241" s="161"/>
      <c r="AK241" s="161"/>
      <c r="AL241" s="161"/>
      <c r="AM241" s="161"/>
      <c r="AN241" s="175">
        <v>41416</v>
      </c>
      <c r="AO241" s="175">
        <v>41640</v>
      </c>
      <c r="AP241" s="175">
        <v>42004</v>
      </c>
      <c r="AQ241" s="168">
        <v>214534247</v>
      </c>
      <c r="AR241" s="168">
        <v>0</v>
      </c>
      <c r="AS241" s="168">
        <v>0</v>
      </c>
      <c r="AT241" s="168">
        <v>214534247</v>
      </c>
      <c r="AU241" s="163">
        <f t="shared" si="24"/>
        <v>181</v>
      </c>
      <c r="AV241" s="164">
        <f t="shared" si="25"/>
        <v>0</v>
      </c>
      <c r="AW241" s="164">
        <f t="shared" si="26"/>
        <v>181</v>
      </c>
      <c r="AY241" s="192">
        <f t="shared" si="27"/>
        <v>554187448</v>
      </c>
    </row>
    <row r="242" spans="1:51" s="164" customFormat="1" ht="24" customHeight="1" x14ac:dyDescent="0.2">
      <c r="A242" s="218" t="s">
        <v>6</v>
      </c>
      <c r="B242" s="218" t="s">
        <v>325</v>
      </c>
      <c r="C242" s="218" t="s">
        <v>6</v>
      </c>
      <c r="D242" s="17">
        <v>890905211</v>
      </c>
      <c r="E242" s="201" t="s">
        <v>1775</v>
      </c>
      <c r="F242" s="17" t="s">
        <v>76</v>
      </c>
      <c r="G242" s="169">
        <v>4482324766452</v>
      </c>
      <c r="H242" s="18" t="s">
        <v>77</v>
      </c>
      <c r="I242" s="17" t="s">
        <v>78</v>
      </c>
      <c r="J242" s="17" t="s">
        <v>14</v>
      </c>
      <c r="K242" s="152" t="s">
        <v>565</v>
      </c>
      <c r="L242" s="159" t="s">
        <v>92</v>
      </c>
      <c r="M242" s="159" t="s">
        <v>1</v>
      </c>
      <c r="N242" s="226" t="s">
        <v>90</v>
      </c>
      <c r="O242" s="159" t="s">
        <v>82</v>
      </c>
      <c r="P242" s="159" t="s">
        <v>83</v>
      </c>
      <c r="Q242" s="167" t="s">
        <v>1176</v>
      </c>
      <c r="R242" s="168">
        <v>200928472</v>
      </c>
      <c r="S242" s="154">
        <v>82728943</v>
      </c>
      <c r="T242" s="159" t="s">
        <v>1177</v>
      </c>
      <c r="U242" s="159" t="s">
        <v>84</v>
      </c>
      <c r="V242" s="153">
        <v>41607</v>
      </c>
      <c r="W242" s="154">
        <v>1017134864</v>
      </c>
      <c r="X242" s="159" t="s">
        <v>1421</v>
      </c>
      <c r="Y242" s="159" t="s">
        <v>85</v>
      </c>
      <c r="Z242" s="159" t="s">
        <v>86</v>
      </c>
      <c r="AA242" s="159">
        <v>33</v>
      </c>
      <c r="AB242" s="159" t="s">
        <v>87</v>
      </c>
      <c r="AC242" s="168">
        <v>0</v>
      </c>
      <c r="AD242" s="159" t="s">
        <v>87</v>
      </c>
      <c r="AE242" s="153">
        <v>41607</v>
      </c>
      <c r="AF242" s="153">
        <v>41639</v>
      </c>
      <c r="AG242" s="159" t="s">
        <v>87</v>
      </c>
      <c r="AH242" s="160"/>
      <c r="AI242" s="160"/>
      <c r="AJ242" s="161"/>
      <c r="AK242" s="161"/>
      <c r="AL242" s="161"/>
      <c r="AM242" s="161"/>
      <c r="AN242" s="162"/>
      <c r="AO242" s="162"/>
      <c r="AP242" s="162"/>
      <c r="AQ242" s="162"/>
      <c r="AR242" s="162"/>
      <c r="AS242" s="162"/>
      <c r="AT242" s="162"/>
      <c r="AU242" s="163">
        <f t="shared" si="24"/>
        <v>33</v>
      </c>
      <c r="AV242" s="164">
        <f t="shared" si="25"/>
        <v>0</v>
      </c>
      <c r="AW242" s="164">
        <f t="shared" si="26"/>
        <v>33</v>
      </c>
      <c r="AX242" s="164">
        <f>+AE242-V242+1</f>
        <v>1</v>
      </c>
      <c r="AY242" s="192">
        <f t="shared" si="27"/>
        <v>200928472</v>
      </c>
    </row>
    <row r="243" spans="1:51" s="164" customFormat="1" ht="24" customHeight="1" x14ac:dyDescent="0.2">
      <c r="A243" s="218" t="s">
        <v>204</v>
      </c>
      <c r="B243" s="218" t="s">
        <v>274</v>
      </c>
      <c r="C243" s="218" t="s">
        <v>204</v>
      </c>
      <c r="D243" s="17">
        <v>890905211</v>
      </c>
      <c r="E243" s="201" t="s">
        <v>1775</v>
      </c>
      <c r="F243" s="17" t="s">
        <v>76</v>
      </c>
      <c r="G243" s="169">
        <v>4482324766452</v>
      </c>
      <c r="H243" s="18" t="s">
        <v>77</v>
      </c>
      <c r="I243" s="17" t="s">
        <v>78</v>
      </c>
      <c r="J243" s="17" t="s">
        <v>14</v>
      </c>
      <c r="K243" s="152" t="s">
        <v>566</v>
      </c>
      <c r="L243" s="159" t="s">
        <v>92</v>
      </c>
      <c r="M243" s="159" t="s">
        <v>1</v>
      </c>
      <c r="N243" s="226" t="s">
        <v>103</v>
      </c>
      <c r="O243" s="159" t="s">
        <v>82</v>
      </c>
      <c r="P243" s="159" t="s">
        <v>131</v>
      </c>
      <c r="Q243" s="167" t="s">
        <v>1178</v>
      </c>
      <c r="R243" s="168">
        <v>224232993</v>
      </c>
      <c r="S243" s="154">
        <v>43723636</v>
      </c>
      <c r="T243" s="159" t="s">
        <v>1179</v>
      </c>
      <c r="U243" s="159" t="s">
        <v>84</v>
      </c>
      <c r="V243" s="153">
        <v>41612</v>
      </c>
      <c r="W243" s="154">
        <v>1128273521</v>
      </c>
      <c r="X243" s="159" t="s">
        <v>1464</v>
      </c>
      <c r="Y243" s="159" t="s">
        <v>85</v>
      </c>
      <c r="Z243" s="159" t="s">
        <v>86</v>
      </c>
      <c r="AA243" s="159">
        <v>63</v>
      </c>
      <c r="AB243" s="159" t="s">
        <v>88</v>
      </c>
      <c r="AC243" s="168">
        <v>67269898</v>
      </c>
      <c r="AD243" s="159" t="s">
        <v>87</v>
      </c>
      <c r="AE243" s="153">
        <v>41612</v>
      </c>
      <c r="AF243" s="153">
        <v>41674</v>
      </c>
      <c r="AG243" s="159" t="s">
        <v>87</v>
      </c>
      <c r="AH243" s="160"/>
      <c r="AI243" s="160"/>
      <c r="AJ243" s="161"/>
      <c r="AK243" s="161"/>
      <c r="AL243" s="161"/>
      <c r="AM243" s="161"/>
      <c r="AN243" s="162"/>
      <c r="AO243" s="162"/>
      <c r="AP243" s="162"/>
      <c r="AQ243" s="161"/>
      <c r="AR243" s="161"/>
      <c r="AS243" s="161"/>
      <c r="AT243" s="161"/>
      <c r="AU243" s="163">
        <f t="shared" si="24"/>
        <v>63</v>
      </c>
      <c r="AV243" s="164">
        <f t="shared" si="25"/>
        <v>0</v>
      </c>
      <c r="AW243" s="164">
        <f t="shared" si="26"/>
        <v>63</v>
      </c>
      <c r="AY243" s="192">
        <f t="shared" si="27"/>
        <v>291502891</v>
      </c>
    </row>
    <row r="244" spans="1:51" s="164" customFormat="1" ht="24" customHeight="1" x14ac:dyDescent="0.2">
      <c r="A244" s="218" t="s">
        <v>6</v>
      </c>
      <c r="B244" s="218" t="s">
        <v>225</v>
      </c>
      <c r="C244" s="218" t="s">
        <v>6</v>
      </c>
      <c r="D244" s="17">
        <v>890905211</v>
      </c>
      <c r="E244" s="201" t="s">
        <v>1775</v>
      </c>
      <c r="F244" s="17" t="s">
        <v>76</v>
      </c>
      <c r="G244" s="169">
        <v>4482324766452</v>
      </c>
      <c r="H244" s="18" t="s">
        <v>77</v>
      </c>
      <c r="I244" s="17" t="s">
        <v>78</v>
      </c>
      <c r="J244" s="17" t="s">
        <v>14</v>
      </c>
      <c r="K244" s="152" t="s">
        <v>567</v>
      </c>
      <c r="L244" s="159" t="s">
        <v>92</v>
      </c>
      <c r="M244" s="159" t="s">
        <v>1</v>
      </c>
      <c r="N244" s="226" t="s">
        <v>90</v>
      </c>
      <c r="O244" s="159" t="s">
        <v>82</v>
      </c>
      <c r="P244" s="159" t="s">
        <v>83</v>
      </c>
      <c r="Q244" s="167" t="s">
        <v>1180</v>
      </c>
      <c r="R244" s="168">
        <v>200962400</v>
      </c>
      <c r="S244" s="154">
        <v>800147312</v>
      </c>
      <c r="T244" s="159" t="s">
        <v>1181</v>
      </c>
      <c r="U244" s="159" t="s">
        <v>91</v>
      </c>
      <c r="V244" s="153">
        <v>41613</v>
      </c>
      <c r="W244" s="154">
        <v>71666995</v>
      </c>
      <c r="X244" s="159" t="s">
        <v>1459</v>
      </c>
      <c r="Y244" s="159" t="s">
        <v>85</v>
      </c>
      <c r="Z244" s="159" t="s">
        <v>86</v>
      </c>
      <c r="AA244" s="159">
        <v>27</v>
      </c>
      <c r="AB244" s="159" t="s">
        <v>87</v>
      </c>
      <c r="AC244" s="168">
        <v>0</v>
      </c>
      <c r="AD244" s="159" t="s">
        <v>87</v>
      </c>
      <c r="AE244" s="153">
        <v>41613</v>
      </c>
      <c r="AF244" s="153">
        <v>41639</v>
      </c>
      <c r="AG244" s="159" t="s">
        <v>87</v>
      </c>
      <c r="AH244" s="160"/>
      <c r="AI244" s="160"/>
      <c r="AJ244" s="161"/>
      <c r="AK244" s="161"/>
      <c r="AL244" s="161"/>
      <c r="AM244" s="161"/>
      <c r="AN244" s="162"/>
      <c r="AO244" s="162"/>
      <c r="AP244" s="162"/>
      <c r="AQ244" s="162"/>
      <c r="AR244" s="162"/>
      <c r="AS244" s="162"/>
      <c r="AT244" s="162"/>
      <c r="AU244" s="163">
        <f t="shared" si="24"/>
        <v>27</v>
      </c>
      <c r="AV244" s="164">
        <f t="shared" si="25"/>
        <v>0</v>
      </c>
      <c r="AW244" s="164">
        <f t="shared" si="26"/>
        <v>27</v>
      </c>
      <c r="AX244" s="164">
        <f t="shared" ref="AX244:AX258" si="29">+AE244-V244+1</f>
        <v>1</v>
      </c>
      <c r="AY244" s="192">
        <f t="shared" si="27"/>
        <v>200962400</v>
      </c>
    </row>
    <row r="245" spans="1:51" s="164" customFormat="1" ht="24" customHeight="1" x14ac:dyDescent="0.2">
      <c r="A245" s="218" t="s">
        <v>6</v>
      </c>
      <c r="B245" s="218" t="s">
        <v>212</v>
      </c>
      <c r="C245" s="218" t="s">
        <v>6</v>
      </c>
      <c r="D245" s="17">
        <v>890905211</v>
      </c>
      <c r="E245" s="201" t="s">
        <v>1775</v>
      </c>
      <c r="F245" s="17" t="s">
        <v>76</v>
      </c>
      <c r="G245" s="169">
        <v>4482324766452</v>
      </c>
      <c r="H245" s="18" t="s">
        <v>77</v>
      </c>
      <c r="I245" s="17" t="s">
        <v>78</v>
      </c>
      <c r="J245" s="17" t="s">
        <v>14</v>
      </c>
      <c r="K245" s="152" t="s">
        <v>568</v>
      </c>
      <c r="L245" s="159" t="s">
        <v>79</v>
      </c>
      <c r="M245" s="107" t="s">
        <v>80</v>
      </c>
      <c r="N245" s="226" t="s">
        <v>90</v>
      </c>
      <c r="O245" s="159" t="s">
        <v>82</v>
      </c>
      <c r="P245" s="159" t="s">
        <v>83</v>
      </c>
      <c r="Q245" s="167" t="s">
        <v>1182</v>
      </c>
      <c r="R245" s="168">
        <v>12000000</v>
      </c>
      <c r="S245" s="154">
        <v>890984692</v>
      </c>
      <c r="T245" s="159" t="s">
        <v>1183</v>
      </c>
      <c r="U245" s="159" t="s">
        <v>91</v>
      </c>
      <c r="V245" s="153">
        <v>41607</v>
      </c>
      <c r="W245" s="154">
        <v>15515518</v>
      </c>
      <c r="X245" s="159" t="s">
        <v>1561</v>
      </c>
      <c r="Y245" s="159" t="s">
        <v>85</v>
      </c>
      <c r="Z245" s="159" t="s">
        <v>86</v>
      </c>
      <c r="AA245" s="159">
        <v>33</v>
      </c>
      <c r="AB245" s="159" t="s">
        <v>87</v>
      </c>
      <c r="AC245" s="168">
        <v>0</v>
      </c>
      <c r="AD245" s="159" t="s">
        <v>87</v>
      </c>
      <c r="AE245" s="153">
        <v>41607</v>
      </c>
      <c r="AF245" s="153">
        <v>41639</v>
      </c>
      <c r="AG245" s="159" t="s">
        <v>87</v>
      </c>
      <c r="AH245" s="160"/>
      <c r="AI245" s="160"/>
      <c r="AJ245" s="161"/>
      <c r="AK245" s="161"/>
      <c r="AL245" s="161"/>
      <c r="AM245" s="161"/>
      <c r="AN245" s="162"/>
      <c r="AO245" s="162"/>
      <c r="AP245" s="162"/>
      <c r="AQ245" s="162"/>
      <c r="AR245" s="162"/>
      <c r="AS245" s="162"/>
      <c r="AT245" s="162"/>
      <c r="AU245" s="163">
        <f t="shared" si="24"/>
        <v>33</v>
      </c>
      <c r="AV245" s="164">
        <f t="shared" si="25"/>
        <v>0</v>
      </c>
      <c r="AW245" s="164">
        <f t="shared" si="26"/>
        <v>33</v>
      </c>
      <c r="AX245" s="164">
        <f t="shared" si="29"/>
        <v>1</v>
      </c>
      <c r="AY245" s="192">
        <f t="shared" si="27"/>
        <v>12000000</v>
      </c>
    </row>
    <row r="246" spans="1:51" s="164" customFormat="1" ht="24" customHeight="1" x14ac:dyDescent="0.2">
      <c r="A246" s="218" t="s">
        <v>6</v>
      </c>
      <c r="B246" s="218" t="s">
        <v>212</v>
      </c>
      <c r="C246" s="218" t="s">
        <v>6</v>
      </c>
      <c r="D246" s="17">
        <v>890905211</v>
      </c>
      <c r="E246" s="201" t="s">
        <v>1775</v>
      </c>
      <c r="F246" s="17" t="s">
        <v>76</v>
      </c>
      <c r="G246" s="169">
        <v>4482324766452</v>
      </c>
      <c r="H246" s="18" t="s">
        <v>77</v>
      </c>
      <c r="I246" s="17" t="s">
        <v>78</v>
      </c>
      <c r="J246" s="17" t="s">
        <v>14</v>
      </c>
      <c r="K246" s="152" t="s">
        <v>569</v>
      </c>
      <c r="L246" s="159" t="s">
        <v>79</v>
      </c>
      <c r="M246" s="107" t="s">
        <v>80</v>
      </c>
      <c r="N246" s="226" t="s">
        <v>90</v>
      </c>
      <c r="O246" s="159" t="s">
        <v>82</v>
      </c>
      <c r="P246" s="159" t="s">
        <v>83</v>
      </c>
      <c r="Q246" s="167" t="s">
        <v>1184</v>
      </c>
      <c r="R246" s="168">
        <v>8000000</v>
      </c>
      <c r="S246" s="154">
        <v>900262873</v>
      </c>
      <c r="T246" s="159" t="s">
        <v>1185</v>
      </c>
      <c r="U246" s="159" t="s">
        <v>91</v>
      </c>
      <c r="V246" s="153">
        <v>41607</v>
      </c>
      <c r="W246" s="154">
        <v>15515518</v>
      </c>
      <c r="X246" s="159" t="s">
        <v>1561</v>
      </c>
      <c r="Y246" s="159" t="s">
        <v>85</v>
      </c>
      <c r="Z246" s="159" t="s">
        <v>86</v>
      </c>
      <c r="AA246" s="159">
        <v>33</v>
      </c>
      <c r="AB246" s="159" t="s">
        <v>87</v>
      </c>
      <c r="AC246" s="168">
        <v>0</v>
      </c>
      <c r="AD246" s="159" t="s">
        <v>87</v>
      </c>
      <c r="AE246" s="153">
        <v>41607</v>
      </c>
      <c r="AF246" s="153">
        <v>41639</v>
      </c>
      <c r="AG246" s="159" t="s">
        <v>87</v>
      </c>
      <c r="AH246" s="160"/>
      <c r="AI246" s="160"/>
      <c r="AJ246" s="161"/>
      <c r="AK246" s="161"/>
      <c r="AL246" s="161"/>
      <c r="AM246" s="161"/>
      <c r="AN246" s="162"/>
      <c r="AO246" s="162"/>
      <c r="AP246" s="162"/>
      <c r="AQ246" s="162"/>
      <c r="AR246" s="162"/>
      <c r="AS246" s="162"/>
      <c r="AT246" s="162"/>
      <c r="AU246" s="163">
        <f t="shared" si="24"/>
        <v>33</v>
      </c>
      <c r="AV246" s="164">
        <f t="shared" si="25"/>
        <v>0</v>
      </c>
      <c r="AW246" s="164">
        <f t="shared" si="26"/>
        <v>33</v>
      </c>
      <c r="AX246" s="164">
        <f t="shared" si="29"/>
        <v>1</v>
      </c>
      <c r="AY246" s="192">
        <f t="shared" si="27"/>
        <v>8000000</v>
      </c>
    </row>
    <row r="247" spans="1:51" s="164" customFormat="1" ht="24" customHeight="1" x14ac:dyDescent="0.2">
      <c r="A247" s="218" t="s">
        <v>6</v>
      </c>
      <c r="B247" s="218" t="s">
        <v>212</v>
      </c>
      <c r="C247" s="218" t="s">
        <v>6</v>
      </c>
      <c r="D247" s="17">
        <v>890905211</v>
      </c>
      <c r="E247" s="201" t="s">
        <v>1775</v>
      </c>
      <c r="F247" s="17" t="s">
        <v>76</v>
      </c>
      <c r="G247" s="169">
        <v>4482324766452</v>
      </c>
      <c r="H247" s="18" t="s">
        <v>77</v>
      </c>
      <c r="I247" s="17" t="s">
        <v>78</v>
      </c>
      <c r="J247" s="17" t="s">
        <v>14</v>
      </c>
      <c r="K247" s="152" t="s">
        <v>570</v>
      </c>
      <c r="L247" s="159" t="s">
        <v>79</v>
      </c>
      <c r="M247" s="107" t="s">
        <v>80</v>
      </c>
      <c r="N247" s="226" t="s">
        <v>90</v>
      </c>
      <c r="O247" s="159" t="s">
        <v>82</v>
      </c>
      <c r="P247" s="159" t="s">
        <v>83</v>
      </c>
      <c r="Q247" s="167" t="s">
        <v>1186</v>
      </c>
      <c r="R247" s="168">
        <v>11200000</v>
      </c>
      <c r="S247" s="154">
        <v>900407611</v>
      </c>
      <c r="T247" s="159" t="s">
        <v>1187</v>
      </c>
      <c r="U247" s="159" t="s">
        <v>91</v>
      </c>
      <c r="V247" s="153">
        <v>41607</v>
      </c>
      <c r="W247" s="154">
        <v>15515518</v>
      </c>
      <c r="X247" s="159" t="s">
        <v>1561</v>
      </c>
      <c r="Y247" s="159" t="s">
        <v>85</v>
      </c>
      <c r="Z247" s="159" t="s">
        <v>86</v>
      </c>
      <c r="AA247" s="159">
        <v>33</v>
      </c>
      <c r="AB247" s="159" t="s">
        <v>87</v>
      </c>
      <c r="AC247" s="168">
        <v>0</v>
      </c>
      <c r="AD247" s="159" t="s">
        <v>87</v>
      </c>
      <c r="AE247" s="153">
        <v>41607</v>
      </c>
      <c r="AF247" s="153">
        <v>41639</v>
      </c>
      <c r="AG247" s="159" t="s">
        <v>87</v>
      </c>
      <c r="AH247" s="160"/>
      <c r="AI247" s="160"/>
      <c r="AJ247" s="161"/>
      <c r="AK247" s="161"/>
      <c r="AL247" s="161"/>
      <c r="AM247" s="161"/>
      <c r="AN247" s="162"/>
      <c r="AO247" s="162"/>
      <c r="AP247" s="162"/>
      <c r="AQ247" s="162"/>
      <c r="AR247" s="162"/>
      <c r="AS247" s="162"/>
      <c r="AT247" s="162"/>
      <c r="AU247" s="163">
        <f t="shared" si="24"/>
        <v>33</v>
      </c>
      <c r="AV247" s="164">
        <f t="shared" si="25"/>
        <v>0</v>
      </c>
      <c r="AW247" s="164">
        <f t="shared" si="26"/>
        <v>33</v>
      </c>
      <c r="AX247" s="164">
        <f t="shared" si="29"/>
        <v>1</v>
      </c>
      <c r="AY247" s="192">
        <f t="shared" si="27"/>
        <v>11200000</v>
      </c>
    </row>
    <row r="248" spans="1:51" s="164" customFormat="1" ht="24" customHeight="1" x14ac:dyDescent="0.2">
      <c r="A248" s="218" t="s">
        <v>6</v>
      </c>
      <c r="B248" s="218" t="s">
        <v>212</v>
      </c>
      <c r="C248" s="218" t="s">
        <v>6</v>
      </c>
      <c r="D248" s="17">
        <v>890905211</v>
      </c>
      <c r="E248" s="201" t="s">
        <v>1775</v>
      </c>
      <c r="F248" s="17" t="s">
        <v>76</v>
      </c>
      <c r="G248" s="169">
        <v>4482324766452</v>
      </c>
      <c r="H248" s="18" t="s">
        <v>77</v>
      </c>
      <c r="I248" s="17" t="s">
        <v>78</v>
      </c>
      <c r="J248" s="17" t="s">
        <v>14</v>
      </c>
      <c r="K248" s="152" t="s">
        <v>571</v>
      </c>
      <c r="L248" s="159" t="s">
        <v>79</v>
      </c>
      <c r="M248" s="107" t="s">
        <v>80</v>
      </c>
      <c r="N248" s="226" t="s">
        <v>90</v>
      </c>
      <c r="O248" s="159" t="s">
        <v>82</v>
      </c>
      <c r="P248" s="159" t="s">
        <v>83</v>
      </c>
      <c r="Q248" s="167" t="s">
        <v>1188</v>
      </c>
      <c r="R248" s="168">
        <v>10000000</v>
      </c>
      <c r="S248" s="154">
        <v>811034165</v>
      </c>
      <c r="T248" s="159" t="s">
        <v>1189</v>
      </c>
      <c r="U248" s="159" t="s">
        <v>91</v>
      </c>
      <c r="V248" s="153">
        <v>41607</v>
      </c>
      <c r="W248" s="154">
        <v>15515518</v>
      </c>
      <c r="X248" s="159" t="s">
        <v>1561</v>
      </c>
      <c r="Y248" s="159" t="s">
        <v>85</v>
      </c>
      <c r="Z248" s="159" t="s">
        <v>86</v>
      </c>
      <c r="AA248" s="159">
        <v>33</v>
      </c>
      <c r="AB248" s="159" t="s">
        <v>87</v>
      </c>
      <c r="AC248" s="168">
        <v>0</v>
      </c>
      <c r="AD248" s="159" t="s">
        <v>87</v>
      </c>
      <c r="AE248" s="153">
        <v>41607</v>
      </c>
      <c r="AF248" s="153">
        <v>41639</v>
      </c>
      <c r="AG248" s="159" t="s">
        <v>87</v>
      </c>
      <c r="AH248" s="160"/>
      <c r="AI248" s="160"/>
      <c r="AJ248" s="161"/>
      <c r="AK248" s="161"/>
      <c r="AL248" s="161"/>
      <c r="AM248" s="161"/>
      <c r="AN248" s="162"/>
      <c r="AO248" s="162"/>
      <c r="AP248" s="162"/>
      <c r="AQ248" s="162"/>
      <c r="AR248" s="162"/>
      <c r="AS248" s="162"/>
      <c r="AT248" s="162"/>
      <c r="AU248" s="163">
        <f t="shared" si="24"/>
        <v>33</v>
      </c>
      <c r="AV248" s="164">
        <f t="shared" si="25"/>
        <v>0</v>
      </c>
      <c r="AW248" s="164">
        <f t="shared" si="26"/>
        <v>33</v>
      </c>
      <c r="AX248" s="164">
        <f t="shared" si="29"/>
        <v>1</v>
      </c>
      <c r="AY248" s="192">
        <f t="shared" si="27"/>
        <v>10000000</v>
      </c>
    </row>
    <row r="249" spans="1:51" s="164" customFormat="1" ht="24" customHeight="1" x14ac:dyDescent="0.2">
      <c r="A249" s="218" t="s">
        <v>6</v>
      </c>
      <c r="B249" s="218" t="s">
        <v>212</v>
      </c>
      <c r="C249" s="218" t="s">
        <v>6</v>
      </c>
      <c r="D249" s="17">
        <v>890905211</v>
      </c>
      <c r="E249" s="201" t="s">
        <v>1775</v>
      </c>
      <c r="F249" s="17" t="s">
        <v>76</v>
      </c>
      <c r="G249" s="169">
        <v>4482324766452</v>
      </c>
      <c r="H249" s="18" t="s">
        <v>77</v>
      </c>
      <c r="I249" s="17" t="s">
        <v>78</v>
      </c>
      <c r="J249" s="17" t="s">
        <v>14</v>
      </c>
      <c r="K249" s="152" t="s">
        <v>572</v>
      </c>
      <c r="L249" s="159" t="s">
        <v>79</v>
      </c>
      <c r="M249" s="107" t="s">
        <v>80</v>
      </c>
      <c r="N249" s="226" t="s">
        <v>90</v>
      </c>
      <c r="O249" s="159" t="s">
        <v>82</v>
      </c>
      <c r="P249" s="159" t="s">
        <v>83</v>
      </c>
      <c r="Q249" s="167" t="s">
        <v>1190</v>
      </c>
      <c r="R249" s="168">
        <v>6800000</v>
      </c>
      <c r="S249" s="154">
        <v>830506888</v>
      </c>
      <c r="T249" s="159" t="s">
        <v>1191</v>
      </c>
      <c r="U249" s="159" t="s">
        <v>91</v>
      </c>
      <c r="V249" s="153">
        <v>41607</v>
      </c>
      <c r="W249" s="154">
        <v>15515518</v>
      </c>
      <c r="X249" s="159" t="s">
        <v>1561</v>
      </c>
      <c r="Y249" s="159" t="s">
        <v>85</v>
      </c>
      <c r="Z249" s="159" t="s">
        <v>86</v>
      </c>
      <c r="AA249" s="159">
        <v>33</v>
      </c>
      <c r="AB249" s="159" t="s">
        <v>87</v>
      </c>
      <c r="AC249" s="168">
        <v>0</v>
      </c>
      <c r="AD249" s="159" t="s">
        <v>87</v>
      </c>
      <c r="AE249" s="153">
        <v>41607</v>
      </c>
      <c r="AF249" s="153">
        <v>41639</v>
      </c>
      <c r="AG249" s="159" t="s">
        <v>87</v>
      </c>
      <c r="AH249" s="160"/>
      <c r="AI249" s="160"/>
      <c r="AJ249" s="161"/>
      <c r="AK249" s="161"/>
      <c r="AL249" s="161"/>
      <c r="AM249" s="161"/>
      <c r="AN249" s="162"/>
      <c r="AO249" s="162"/>
      <c r="AP249" s="162"/>
      <c r="AQ249" s="162"/>
      <c r="AR249" s="162"/>
      <c r="AS249" s="162"/>
      <c r="AT249" s="162"/>
      <c r="AU249" s="163">
        <f t="shared" si="24"/>
        <v>33</v>
      </c>
      <c r="AV249" s="164">
        <f t="shared" si="25"/>
        <v>0</v>
      </c>
      <c r="AW249" s="164">
        <f t="shared" si="26"/>
        <v>33</v>
      </c>
      <c r="AX249" s="164">
        <f t="shared" si="29"/>
        <v>1</v>
      </c>
      <c r="AY249" s="192">
        <f t="shared" si="27"/>
        <v>6800000</v>
      </c>
    </row>
    <row r="250" spans="1:51" s="164" customFormat="1" ht="24" customHeight="1" x14ac:dyDescent="0.2">
      <c r="A250" s="218" t="s">
        <v>6</v>
      </c>
      <c r="B250" s="218" t="s">
        <v>212</v>
      </c>
      <c r="C250" s="218" t="s">
        <v>6</v>
      </c>
      <c r="D250" s="17">
        <v>890905211</v>
      </c>
      <c r="E250" s="201" t="s">
        <v>1775</v>
      </c>
      <c r="F250" s="17" t="s">
        <v>76</v>
      </c>
      <c r="G250" s="169">
        <v>4482324766452</v>
      </c>
      <c r="H250" s="18" t="s">
        <v>77</v>
      </c>
      <c r="I250" s="17" t="s">
        <v>78</v>
      </c>
      <c r="J250" s="17" t="s">
        <v>14</v>
      </c>
      <c r="K250" s="152" t="s">
        <v>573</v>
      </c>
      <c r="L250" s="159" t="s">
        <v>79</v>
      </c>
      <c r="M250" s="107" t="s">
        <v>80</v>
      </c>
      <c r="N250" s="226" t="s">
        <v>90</v>
      </c>
      <c r="O250" s="159" t="s">
        <v>82</v>
      </c>
      <c r="P250" s="159" t="s">
        <v>83</v>
      </c>
      <c r="Q250" s="167" t="s">
        <v>1192</v>
      </c>
      <c r="R250" s="168">
        <v>6000000</v>
      </c>
      <c r="S250" s="154">
        <v>900044622</v>
      </c>
      <c r="T250" s="159" t="s">
        <v>1193</v>
      </c>
      <c r="U250" s="159" t="s">
        <v>91</v>
      </c>
      <c r="V250" s="153">
        <v>41607</v>
      </c>
      <c r="W250" s="154">
        <v>15515518</v>
      </c>
      <c r="X250" s="159" t="s">
        <v>1561</v>
      </c>
      <c r="Y250" s="159" t="s">
        <v>85</v>
      </c>
      <c r="Z250" s="159" t="s">
        <v>86</v>
      </c>
      <c r="AA250" s="159">
        <v>33</v>
      </c>
      <c r="AB250" s="159" t="s">
        <v>87</v>
      </c>
      <c r="AC250" s="168">
        <v>0</v>
      </c>
      <c r="AD250" s="159" t="s">
        <v>87</v>
      </c>
      <c r="AE250" s="153">
        <v>41607</v>
      </c>
      <c r="AF250" s="153">
        <v>41639</v>
      </c>
      <c r="AG250" s="159" t="s">
        <v>87</v>
      </c>
      <c r="AH250" s="160"/>
      <c r="AI250" s="160"/>
      <c r="AJ250" s="161"/>
      <c r="AK250" s="161"/>
      <c r="AL250" s="161"/>
      <c r="AM250" s="161"/>
      <c r="AN250" s="162"/>
      <c r="AO250" s="162"/>
      <c r="AP250" s="162"/>
      <c r="AQ250" s="162"/>
      <c r="AR250" s="162"/>
      <c r="AS250" s="162"/>
      <c r="AT250" s="162"/>
      <c r="AU250" s="163">
        <f t="shared" si="24"/>
        <v>33</v>
      </c>
      <c r="AV250" s="164">
        <f t="shared" si="25"/>
        <v>0</v>
      </c>
      <c r="AW250" s="164">
        <f t="shared" si="26"/>
        <v>33</v>
      </c>
      <c r="AX250" s="164">
        <f t="shared" si="29"/>
        <v>1</v>
      </c>
      <c r="AY250" s="192">
        <f t="shared" si="27"/>
        <v>6000000</v>
      </c>
    </row>
    <row r="251" spans="1:51" s="164" customFormat="1" ht="24" customHeight="1" x14ac:dyDescent="0.2">
      <c r="A251" s="218" t="s">
        <v>6</v>
      </c>
      <c r="B251" s="218" t="s">
        <v>212</v>
      </c>
      <c r="C251" s="218" t="s">
        <v>6</v>
      </c>
      <c r="D251" s="17">
        <v>890905211</v>
      </c>
      <c r="E251" s="201" t="s">
        <v>1775</v>
      </c>
      <c r="F251" s="17" t="s">
        <v>76</v>
      </c>
      <c r="G251" s="169">
        <v>4482324766452</v>
      </c>
      <c r="H251" s="18" t="s">
        <v>77</v>
      </c>
      <c r="I251" s="17" t="s">
        <v>78</v>
      </c>
      <c r="J251" s="17" t="s">
        <v>14</v>
      </c>
      <c r="K251" s="152" t="s">
        <v>574</v>
      </c>
      <c r="L251" s="159" t="s">
        <v>79</v>
      </c>
      <c r="M251" s="107" t="s">
        <v>80</v>
      </c>
      <c r="N251" s="226" t="s">
        <v>90</v>
      </c>
      <c r="O251" s="159" t="s">
        <v>82</v>
      </c>
      <c r="P251" s="159" t="s">
        <v>83</v>
      </c>
      <c r="Q251" s="167" t="s">
        <v>1194</v>
      </c>
      <c r="R251" s="168">
        <v>4500000</v>
      </c>
      <c r="S251" s="154">
        <v>811036471</v>
      </c>
      <c r="T251" s="159" t="s">
        <v>1195</v>
      </c>
      <c r="U251" s="159" t="s">
        <v>91</v>
      </c>
      <c r="V251" s="153">
        <v>41607</v>
      </c>
      <c r="W251" s="154">
        <v>15515518</v>
      </c>
      <c r="X251" s="159" t="s">
        <v>1561</v>
      </c>
      <c r="Y251" s="159" t="s">
        <v>85</v>
      </c>
      <c r="Z251" s="159" t="s">
        <v>86</v>
      </c>
      <c r="AA251" s="159">
        <v>33</v>
      </c>
      <c r="AB251" s="159" t="s">
        <v>87</v>
      </c>
      <c r="AC251" s="168">
        <v>0</v>
      </c>
      <c r="AD251" s="159" t="s">
        <v>87</v>
      </c>
      <c r="AE251" s="153">
        <v>41607</v>
      </c>
      <c r="AF251" s="153">
        <v>41639</v>
      </c>
      <c r="AG251" s="159" t="s">
        <v>87</v>
      </c>
      <c r="AH251" s="160"/>
      <c r="AI251" s="160"/>
      <c r="AJ251" s="161"/>
      <c r="AK251" s="161"/>
      <c r="AL251" s="161"/>
      <c r="AM251" s="161"/>
      <c r="AN251" s="162"/>
      <c r="AO251" s="162"/>
      <c r="AP251" s="162"/>
      <c r="AQ251" s="162"/>
      <c r="AR251" s="162"/>
      <c r="AS251" s="162"/>
      <c r="AT251" s="162"/>
      <c r="AU251" s="163">
        <f t="shared" si="24"/>
        <v>33</v>
      </c>
      <c r="AV251" s="164">
        <f t="shared" si="25"/>
        <v>0</v>
      </c>
      <c r="AW251" s="164">
        <f t="shared" si="26"/>
        <v>33</v>
      </c>
      <c r="AX251" s="164">
        <f t="shared" si="29"/>
        <v>1</v>
      </c>
      <c r="AY251" s="192">
        <f t="shared" si="27"/>
        <v>4500000</v>
      </c>
    </row>
    <row r="252" spans="1:51" s="164" customFormat="1" ht="24" customHeight="1" x14ac:dyDescent="0.2">
      <c r="A252" s="218" t="s">
        <v>6</v>
      </c>
      <c r="B252" s="218" t="s">
        <v>212</v>
      </c>
      <c r="C252" s="218" t="s">
        <v>6</v>
      </c>
      <c r="D252" s="17">
        <v>890905211</v>
      </c>
      <c r="E252" s="201" t="s">
        <v>1775</v>
      </c>
      <c r="F252" s="17" t="s">
        <v>76</v>
      </c>
      <c r="G252" s="169">
        <v>4482324766452</v>
      </c>
      <c r="H252" s="18" t="s">
        <v>77</v>
      </c>
      <c r="I252" s="17" t="s">
        <v>78</v>
      </c>
      <c r="J252" s="17" t="s">
        <v>14</v>
      </c>
      <c r="K252" s="152" t="s">
        <v>575</v>
      </c>
      <c r="L252" s="159" t="s">
        <v>79</v>
      </c>
      <c r="M252" s="107" t="s">
        <v>80</v>
      </c>
      <c r="N252" s="226" t="s">
        <v>90</v>
      </c>
      <c r="O252" s="159" t="s">
        <v>82</v>
      </c>
      <c r="P252" s="159" t="s">
        <v>83</v>
      </c>
      <c r="Q252" s="167" t="s">
        <v>1196</v>
      </c>
      <c r="R252" s="168">
        <v>9000000</v>
      </c>
      <c r="S252" s="154">
        <v>71213874</v>
      </c>
      <c r="T252" s="159" t="s">
        <v>1197</v>
      </c>
      <c r="U252" s="159" t="s">
        <v>84</v>
      </c>
      <c r="V252" s="153">
        <v>41607</v>
      </c>
      <c r="W252" s="154">
        <v>15515518</v>
      </c>
      <c r="X252" s="159" t="s">
        <v>1561</v>
      </c>
      <c r="Y252" s="159" t="s">
        <v>85</v>
      </c>
      <c r="Z252" s="159" t="s">
        <v>86</v>
      </c>
      <c r="AA252" s="159">
        <v>33</v>
      </c>
      <c r="AB252" s="159" t="s">
        <v>87</v>
      </c>
      <c r="AC252" s="168">
        <v>0</v>
      </c>
      <c r="AD252" s="159" t="s">
        <v>87</v>
      </c>
      <c r="AE252" s="153">
        <v>41607</v>
      </c>
      <c r="AF252" s="153">
        <v>41639</v>
      </c>
      <c r="AG252" s="159" t="s">
        <v>87</v>
      </c>
      <c r="AH252" s="160"/>
      <c r="AI252" s="160"/>
      <c r="AJ252" s="161"/>
      <c r="AK252" s="161"/>
      <c r="AL252" s="161"/>
      <c r="AM252" s="161"/>
      <c r="AN252" s="162"/>
      <c r="AO252" s="162"/>
      <c r="AP252" s="162"/>
      <c r="AQ252" s="162"/>
      <c r="AR252" s="162"/>
      <c r="AS252" s="162"/>
      <c r="AT252" s="162"/>
      <c r="AU252" s="163">
        <f t="shared" si="24"/>
        <v>33</v>
      </c>
      <c r="AV252" s="164">
        <f t="shared" si="25"/>
        <v>0</v>
      </c>
      <c r="AW252" s="164">
        <f t="shared" si="26"/>
        <v>33</v>
      </c>
      <c r="AX252" s="164">
        <f t="shared" si="29"/>
        <v>1</v>
      </c>
      <c r="AY252" s="192">
        <f t="shared" si="27"/>
        <v>9000000</v>
      </c>
    </row>
    <row r="253" spans="1:51" s="164" customFormat="1" ht="24" customHeight="1" x14ac:dyDescent="0.2">
      <c r="A253" s="218" t="s">
        <v>6</v>
      </c>
      <c r="B253" s="218" t="s">
        <v>212</v>
      </c>
      <c r="C253" s="218" t="s">
        <v>6</v>
      </c>
      <c r="D253" s="17">
        <v>890905211</v>
      </c>
      <c r="E253" s="201" t="s">
        <v>1775</v>
      </c>
      <c r="F253" s="17" t="s">
        <v>76</v>
      </c>
      <c r="G253" s="169">
        <v>4482324766452</v>
      </c>
      <c r="H253" s="18" t="s">
        <v>77</v>
      </c>
      <c r="I253" s="17" t="s">
        <v>78</v>
      </c>
      <c r="J253" s="17" t="s">
        <v>14</v>
      </c>
      <c r="K253" s="152" t="s">
        <v>576</v>
      </c>
      <c r="L253" s="159" t="s">
        <v>79</v>
      </c>
      <c r="M253" s="107" t="s">
        <v>80</v>
      </c>
      <c r="N253" s="226" t="s">
        <v>90</v>
      </c>
      <c r="O253" s="159" t="s">
        <v>82</v>
      </c>
      <c r="P253" s="159" t="s">
        <v>83</v>
      </c>
      <c r="Q253" s="167" t="s">
        <v>1198</v>
      </c>
      <c r="R253" s="168">
        <v>8100000</v>
      </c>
      <c r="S253" s="154">
        <v>890931962</v>
      </c>
      <c r="T253" s="159" t="s">
        <v>1199</v>
      </c>
      <c r="U253" s="159" t="s">
        <v>91</v>
      </c>
      <c r="V253" s="153">
        <v>41607</v>
      </c>
      <c r="W253" s="154">
        <v>15515518</v>
      </c>
      <c r="X253" s="159" t="s">
        <v>1561</v>
      </c>
      <c r="Y253" s="159" t="s">
        <v>85</v>
      </c>
      <c r="Z253" s="159" t="s">
        <v>86</v>
      </c>
      <c r="AA253" s="159">
        <v>33</v>
      </c>
      <c r="AB253" s="159" t="s">
        <v>87</v>
      </c>
      <c r="AC253" s="168">
        <v>0</v>
      </c>
      <c r="AD253" s="159" t="s">
        <v>87</v>
      </c>
      <c r="AE253" s="153">
        <v>41607</v>
      </c>
      <c r="AF253" s="153">
        <v>41639</v>
      </c>
      <c r="AG253" s="159" t="s">
        <v>87</v>
      </c>
      <c r="AH253" s="160"/>
      <c r="AI253" s="160"/>
      <c r="AJ253" s="161"/>
      <c r="AK253" s="161"/>
      <c r="AL253" s="161"/>
      <c r="AM253" s="161"/>
      <c r="AN253" s="162"/>
      <c r="AO253" s="162"/>
      <c r="AP253" s="162"/>
      <c r="AQ253" s="162"/>
      <c r="AR253" s="162"/>
      <c r="AS253" s="162"/>
      <c r="AT253" s="162"/>
      <c r="AU253" s="163">
        <f t="shared" si="24"/>
        <v>33</v>
      </c>
      <c r="AV253" s="164">
        <f t="shared" si="25"/>
        <v>0</v>
      </c>
      <c r="AW253" s="164">
        <f t="shared" si="26"/>
        <v>33</v>
      </c>
      <c r="AX253" s="164">
        <f t="shared" si="29"/>
        <v>1</v>
      </c>
      <c r="AY253" s="192">
        <f t="shared" si="27"/>
        <v>8100000</v>
      </c>
    </row>
    <row r="254" spans="1:51" s="164" customFormat="1" ht="24" customHeight="1" x14ac:dyDescent="0.2">
      <c r="A254" s="218" t="s">
        <v>6</v>
      </c>
      <c r="B254" s="218" t="s">
        <v>212</v>
      </c>
      <c r="C254" s="218" t="s">
        <v>6</v>
      </c>
      <c r="D254" s="17">
        <v>890905211</v>
      </c>
      <c r="E254" s="201" t="s">
        <v>1775</v>
      </c>
      <c r="F254" s="17" t="s">
        <v>76</v>
      </c>
      <c r="G254" s="169">
        <v>4482324766452</v>
      </c>
      <c r="H254" s="18" t="s">
        <v>77</v>
      </c>
      <c r="I254" s="17" t="s">
        <v>78</v>
      </c>
      <c r="J254" s="17" t="s">
        <v>14</v>
      </c>
      <c r="K254" s="152" t="s">
        <v>577</v>
      </c>
      <c r="L254" s="159" t="s">
        <v>79</v>
      </c>
      <c r="M254" s="107" t="s">
        <v>80</v>
      </c>
      <c r="N254" s="226" t="s">
        <v>90</v>
      </c>
      <c r="O254" s="159" t="s">
        <v>82</v>
      </c>
      <c r="P254" s="159" t="s">
        <v>83</v>
      </c>
      <c r="Q254" s="167" t="s">
        <v>1200</v>
      </c>
      <c r="R254" s="168">
        <v>7500000</v>
      </c>
      <c r="S254" s="154">
        <v>811033633</v>
      </c>
      <c r="T254" s="159" t="s">
        <v>1201</v>
      </c>
      <c r="U254" s="159" t="s">
        <v>91</v>
      </c>
      <c r="V254" s="153">
        <v>41607</v>
      </c>
      <c r="W254" s="154">
        <v>15515518</v>
      </c>
      <c r="X254" s="159" t="s">
        <v>1561</v>
      </c>
      <c r="Y254" s="159" t="s">
        <v>85</v>
      </c>
      <c r="Z254" s="159" t="s">
        <v>86</v>
      </c>
      <c r="AA254" s="159">
        <v>33</v>
      </c>
      <c r="AB254" s="159" t="s">
        <v>87</v>
      </c>
      <c r="AC254" s="168">
        <v>0</v>
      </c>
      <c r="AD254" s="159" t="s">
        <v>87</v>
      </c>
      <c r="AE254" s="153">
        <v>41607</v>
      </c>
      <c r="AF254" s="153">
        <v>41639</v>
      </c>
      <c r="AG254" s="159" t="s">
        <v>87</v>
      </c>
      <c r="AH254" s="160"/>
      <c r="AI254" s="160"/>
      <c r="AJ254" s="161"/>
      <c r="AK254" s="161"/>
      <c r="AL254" s="161"/>
      <c r="AM254" s="161"/>
      <c r="AN254" s="162"/>
      <c r="AO254" s="162"/>
      <c r="AP254" s="162"/>
      <c r="AQ254" s="162"/>
      <c r="AR254" s="162"/>
      <c r="AS254" s="162"/>
      <c r="AT254" s="162"/>
      <c r="AU254" s="163">
        <f t="shared" si="24"/>
        <v>33</v>
      </c>
      <c r="AV254" s="164">
        <f t="shared" si="25"/>
        <v>0</v>
      </c>
      <c r="AW254" s="164">
        <f t="shared" si="26"/>
        <v>33</v>
      </c>
      <c r="AX254" s="164">
        <f t="shared" si="29"/>
        <v>1</v>
      </c>
      <c r="AY254" s="192">
        <f t="shared" si="27"/>
        <v>7500000</v>
      </c>
    </row>
    <row r="255" spans="1:51" s="164" customFormat="1" ht="24" customHeight="1" x14ac:dyDescent="0.2">
      <c r="A255" s="218" t="s">
        <v>6</v>
      </c>
      <c r="B255" s="218" t="s">
        <v>212</v>
      </c>
      <c r="C255" s="218" t="s">
        <v>6</v>
      </c>
      <c r="D255" s="17">
        <v>890905211</v>
      </c>
      <c r="E255" s="201" t="s">
        <v>1775</v>
      </c>
      <c r="F255" s="17" t="s">
        <v>76</v>
      </c>
      <c r="G255" s="169">
        <v>4482324766452</v>
      </c>
      <c r="H255" s="18" t="s">
        <v>77</v>
      </c>
      <c r="I255" s="17" t="s">
        <v>78</v>
      </c>
      <c r="J255" s="17" t="s">
        <v>14</v>
      </c>
      <c r="K255" s="152" t="s">
        <v>578</v>
      </c>
      <c r="L255" s="159" t="s">
        <v>79</v>
      </c>
      <c r="M255" s="107" t="s">
        <v>80</v>
      </c>
      <c r="N255" s="226" t="s">
        <v>90</v>
      </c>
      <c r="O255" s="159" t="s">
        <v>82</v>
      </c>
      <c r="P255" s="159" t="s">
        <v>83</v>
      </c>
      <c r="Q255" s="167" t="s">
        <v>1202</v>
      </c>
      <c r="R255" s="168">
        <v>3400000</v>
      </c>
      <c r="S255" s="154">
        <v>900332165</v>
      </c>
      <c r="T255" s="159" t="s">
        <v>1203</v>
      </c>
      <c r="U255" s="159" t="s">
        <v>91</v>
      </c>
      <c r="V255" s="153">
        <v>41607</v>
      </c>
      <c r="W255" s="154">
        <v>15515518</v>
      </c>
      <c r="X255" s="159" t="s">
        <v>1561</v>
      </c>
      <c r="Y255" s="159" t="s">
        <v>85</v>
      </c>
      <c r="Z255" s="159" t="s">
        <v>86</v>
      </c>
      <c r="AA255" s="159">
        <v>33</v>
      </c>
      <c r="AB255" s="159" t="s">
        <v>87</v>
      </c>
      <c r="AC255" s="168">
        <v>0</v>
      </c>
      <c r="AD255" s="159" t="s">
        <v>87</v>
      </c>
      <c r="AE255" s="153">
        <v>41607</v>
      </c>
      <c r="AF255" s="153">
        <v>41639</v>
      </c>
      <c r="AG255" s="159" t="s">
        <v>87</v>
      </c>
      <c r="AH255" s="160"/>
      <c r="AI255" s="160"/>
      <c r="AJ255" s="161"/>
      <c r="AK255" s="161"/>
      <c r="AL255" s="161"/>
      <c r="AM255" s="161"/>
      <c r="AN255" s="162"/>
      <c r="AO255" s="162"/>
      <c r="AP255" s="162"/>
      <c r="AQ255" s="162"/>
      <c r="AR255" s="162"/>
      <c r="AS255" s="162"/>
      <c r="AT255" s="162"/>
      <c r="AU255" s="163">
        <f t="shared" si="24"/>
        <v>33</v>
      </c>
      <c r="AV255" s="164">
        <f t="shared" si="25"/>
        <v>0</v>
      </c>
      <c r="AW255" s="164">
        <f t="shared" si="26"/>
        <v>33</v>
      </c>
      <c r="AX255" s="164">
        <f t="shared" si="29"/>
        <v>1</v>
      </c>
      <c r="AY255" s="192">
        <f t="shared" si="27"/>
        <v>3400000</v>
      </c>
    </row>
    <row r="256" spans="1:51" s="164" customFormat="1" ht="24" customHeight="1" x14ac:dyDescent="0.2">
      <c r="A256" s="218" t="s">
        <v>0</v>
      </c>
      <c r="B256" s="218" t="s">
        <v>241</v>
      </c>
      <c r="C256" s="218" t="s">
        <v>0</v>
      </c>
      <c r="D256" s="17">
        <v>890905211</v>
      </c>
      <c r="E256" s="201" t="s">
        <v>1775</v>
      </c>
      <c r="F256" s="17" t="s">
        <v>76</v>
      </c>
      <c r="G256" s="169">
        <v>4482324766452</v>
      </c>
      <c r="H256" s="18" t="s">
        <v>77</v>
      </c>
      <c r="I256" s="17" t="s">
        <v>78</v>
      </c>
      <c r="J256" s="17" t="s">
        <v>14</v>
      </c>
      <c r="K256" s="152">
        <v>4600051695</v>
      </c>
      <c r="L256" s="159" t="s">
        <v>89</v>
      </c>
      <c r="M256" s="107" t="s">
        <v>80</v>
      </c>
      <c r="N256" s="226" t="s">
        <v>90</v>
      </c>
      <c r="O256" s="159" t="s">
        <v>82</v>
      </c>
      <c r="P256" s="159" t="s">
        <v>83</v>
      </c>
      <c r="Q256" s="167" t="s">
        <v>1204</v>
      </c>
      <c r="R256" s="168">
        <v>37120000</v>
      </c>
      <c r="S256" s="154">
        <v>811042404</v>
      </c>
      <c r="T256" s="159" t="s">
        <v>1205</v>
      </c>
      <c r="U256" s="159" t="s">
        <v>91</v>
      </c>
      <c r="V256" s="153">
        <v>41617</v>
      </c>
      <c r="W256" s="154">
        <v>8851085</v>
      </c>
      <c r="X256" s="159" t="s">
        <v>1579</v>
      </c>
      <c r="Y256" s="159" t="s">
        <v>85</v>
      </c>
      <c r="Z256" s="159" t="s">
        <v>86</v>
      </c>
      <c r="AA256" s="159">
        <v>365</v>
      </c>
      <c r="AB256" s="159" t="s">
        <v>87</v>
      </c>
      <c r="AC256" s="168">
        <v>0</v>
      </c>
      <c r="AD256" s="159" t="s">
        <v>87</v>
      </c>
      <c r="AE256" s="153">
        <v>41617</v>
      </c>
      <c r="AF256" s="153">
        <v>41981</v>
      </c>
      <c r="AG256" s="159" t="s">
        <v>88</v>
      </c>
      <c r="AH256" s="160"/>
      <c r="AI256" s="160"/>
      <c r="AJ256" s="161"/>
      <c r="AK256" s="161"/>
      <c r="AL256" s="161"/>
      <c r="AM256" s="161"/>
      <c r="AN256" s="162"/>
      <c r="AO256" s="162"/>
      <c r="AP256" s="162"/>
      <c r="AQ256" s="162"/>
      <c r="AR256" s="162"/>
      <c r="AS256" s="162"/>
      <c r="AT256" s="162"/>
      <c r="AU256" s="163">
        <f t="shared" si="24"/>
        <v>365</v>
      </c>
      <c r="AV256" s="164">
        <f t="shared" si="25"/>
        <v>0</v>
      </c>
      <c r="AW256" s="164">
        <f t="shared" si="26"/>
        <v>365</v>
      </c>
      <c r="AX256" s="164">
        <f t="shared" si="29"/>
        <v>1</v>
      </c>
      <c r="AY256" s="192">
        <f t="shared" si="27"/>
        <v>37120000</v>
      </c>
    </row>
    <row r="257" spans="1:51" s="172" customFormat="1" ht="24" customHeight="1" x14ac:dyDescent="0.2">
      <c r="A257" s="224" t="s">
        <v>0</v>
      </c>
      <c r="B257" s="224" t="s">
        <v>241</v>
      </c>
      <c r="C257" s="224" t="s">
        <v>0</v>
      </c>
      <c r="D257" s="17">
        <v>890905211</v>
      </c>
      <c r="E257" s="201" t="s">
        <v>1775</v>
      </c>
      <c r="F257" s="17" t="s">
        <v>76</v>
      </c>
      <c r="G257" s="169">
        <v>4482324766452</v>
      </c>
      <c r="H257" s="18" t="s">
        <v>77</v>
      </c>
      <c r="I257" s="17" t="s">
        <v>78</v>
      </c>
      <c r="J257" s="17" t="s">
        <v>14</v>
      </c>
      <c r="K257" s="152" t="s">
        <v>579</v>
      </c>
      <c r="L257" s="159" t="s">
        <v>92</v>
      </c>
      <c r="M257" s="159" t="s">
        <v>1</v>
      </c>
      <c r="N257" s="226" t="s">
        <v>95</v>
      </c>
      <c r="O257" s="159" t="s">
        <v>82</v>
      </c>
      <c r="P257" s="159" t="s">
        <v>83</v>
      </c>
      <c r="Q257" s="167" t="s">
        <v>1206</v>
      </c>
      <c r="R257" s="168">
        <v>63925280</v>
      </c>
      <c r="S257" s="154">
        <v>830001516</v>
      </c>
      <c r="T257" s="159" t="s">
        <v>1207</v>
      </c>
      <c r="U257" s="159" t="s">
        <v>91</v>
      </c>
      <c r="V257" s="153">
        <v>41610</v>
      </c>
      <c r="W257" s="154">
        <v>71311703</v>
      </c>
      <c r="X257" s="159" t="s">
        <v>1439</v>
      </c>
      <c r="Y257" s="159" t="s">
        <v>85</v>
      </c>
      <c r="Z257" s="159" t="s">
        <v>86</v>
      </c>
      <c r="AA257" s="159">
        <v>366</v>
      </c>
      <c r="AB257" s="159" t="s">
        <v>87</v>
      </c>
      <c r="AC257" s="168">
        <v>0</v>
      </c>
      <c r="AD257" s="159" t="s">
        <v>87</v>
      </c>
      <c r="AE257" s="153">
        <v>41610</v>
      </c>
      <c r="AF257" s="153">
        <v>41975</v>
      </c>
      <c r="AG257" s="159" t="s">
        <v>88</v>
      </c>
      <c r="AH257" s="160"/>
      <c r="AI257" s="160"/>
      <c r="AJ257" s="161"/>
      <c r="AK257" s="161"/>
      <c r="AL257" s="161"/>
      <c r="AM257" s="161"/>
      <c r="AN257" s="162"/>
      <c r="AO257" s="162"/>
      <c r="AP257" s="162"/>
      <c r="AQ257" s="162"/>
      <c r="AR257" s="162"/>
      <c r="AS257" s="162"/>
      <c r="AT257" s="162"/>
      <c r="AU257" s="171">
        <f t="shared" si="24"/>
        <v>366</v>
      </c>
      <c r="AV257" s="164">
        <f t="shared" si="25"/>
        <v>0</v>
      </c>
      <c r="AW257" s="164">
        <f t="shared" si="26"/>
        <v>366</v>
      </c>
      <c r="AX257" s="164">
        <f t="shared" si="29"/>
        <v>1</v>
      </c>
      <c r="AY257" s="192">
        <f t="shared" si="27"/>
        <v>63925280</v>
      </c>
    </row>
    <row r="258" spans="1:51" s="164" customFormat="1" ht="24" customHeight="1" x14ac:dyDescent="0.2">
      <c r="A258" s="218" t="s">
        <v>222</v>
      </c>
      <c r="B258" s="218" t="s">
        <v>237</v>
      </c>
      <c r="C258" s="218" t="s">
        <v>222</v>
      </c>
      <c r="D258" s="17">
        <v>890905211</v>
      </c>
      <c r="E258" s="201" t="s">
        <v>1775</v>
      </c>
      <c r="F258" s="17" t="s">
        <v>76</v>
      </c>
      <c r="G258" s="169">
        <v>4482324766452</v>
      </c>
      <c r="H258" s="18" t="s">
        <v>77</v>
      </c>
      <c r="I258" s="17" t="s">
        <v>78</v>
      </c>
      <c r="J258" s="17" t="s">
        <v>14</v>
      </c>
      <c r="K258" s="152" t="s">
        <v>580</v>
      </c>
      <c r="L258" s="159" t="s">
        <v>97</v>
      </c>
      <c r="M258" s="159" t="s">
        <v>106</v>
      </c>
      <c r="N258" s="226" t="s">
        <v>108</v>
      </c>
      <c r="O258" s="159" t="s">
        <v>82</v>
      </c>
      <c r="P258" s="159" t="s">
        <v>83</v>
      </c>
      <c r="Q258" s="167" t="s">
        <v>1208</v>
      </c>
      <c r="R258" s="168">
        <v>1189054888</v>
      </c>
      <c r="S258" s="154">
        <v>900675356</v>
      </c>
      <c r="T258" s="159" t="s">
        <v>1209</v>
      </c>
      <c r="U258" s="159" t="s">
        <v>91</v>
      </c>
      <c r="V258" s="153">
        <v>41607</v>
      </c>
      <c r="W258" s="154">
        <v>43500613</v>
      </c>
      <c r="X258" s="159" t="s">
        <v>1596</v>
      </c>
      <c r="Y258" s="159" t="s">
        <v>85</v>
      </c>
      <c r="Z258" s="159" t="s">
        <v>86</v>
      </c>
      <c r="AA258" s="159">
        <v>745</v>
      </c>
      <c r="AB258" s="159" t="s">
        <v>87</v>
      </c>
      <c r="AC258" s="168">
        <v>0</v>
      </c>
      <c r="AD258" s="159" t="s">
        <v>87</v>
      </c>
      <c r="AE258" s="153">
        <v>41625</v>
      </c>
      <c r="AF258" s="153">
        <v>42369</v>
      </c>
      <c r="AG258" s="159" t="s">
        <v>88</v>
      </c>
      <c r="AH258" s="160"/>
      <c r="AI258" s="160"/>
      <c r="AJ258" s="161"/>
      <c r="AK258" s="161"/>
      <c r="AL258" s="161"/>
      <c r="AM258" s="161"/>
      <c r="AN258" s="175">
        <v>41423</v>
      </c>
      <c r="AO258" s="175">
        <v>41640</v>
      </c>
      <c r="AP258" s="175">
        <v>42369</v>
      </c>
      <c r="AQ258" s="168">
        <f>6387667772+6370442978</f>
        <v>12758110750</v>
      </c>
      <c r="AR258" s="168">
        <v>0</v>
      </c>
      <c r="AS258" s="168">
        <v>0</v>
      </c>
      <c r="AT258" s="168">
        <v>1129084593</v>
      </c>
      <c r="AU258" s="163">
        <f t="shared" si="24"/>
        <v>745</v>
      </c>
      <c r="AV258" s="164">
        <f t="shared" si="25"/>
        <v>0</v>
      </c>
      <c r="AW258" s="164">
        <f t="shared" si="26"/>
        <v>745</v>
      </c>
      <c r="AX258" s="164">
        <f t="shared" si="29"/>
        <v>19</v>
      </c>
      <c r="AY258" s="192">
        <f t="shared" si="27"/>
        <v>1189054888</v>
      </c>
    </row>
    <row r="259" spans="1:51" s="164" customFormat="1" ht="24" customHeight="1" x14ac:dyDescent="0.2">
      <c r="A259" s="218" t="s">
        <v>204</v>
      </c>
      <c r="B259" s="218" t="s">
        <v>324</v>
      </c>
      <c r="C259" s="218" t="s">
        <v>204</v>
      </c>
      <c r="D259" s="17">
        <v>890905211</v>
      </c>
      <c r="E259" s="201" t="s">
        <v>1775</v>
      </c>
      <c r="F259" s="17" t="s">
        <v>76</v>
      </c>
      <c r="G259" s="169">
        <v>4482324766452</v>
      </c>
      <c r="H259" s="18" t="s">
        <v>77</v>
      </c>
      <c r="I259" s="17" t="s">
        <v>78</v>
      </c>
      <c r="J259" s="17" t="s">
        <v>14</v>
      </c>
      <c r="K259" s="152">
        <v>4600051702</v>
      </c>
      <c r="L259" s="159" t="s">
        <v>92</v>
      </c>
      <c r="M259" s="159" t="s">
        <v>1</v>
      </c>
      <c r="N259" s="226" t="s">
        <v>103</v>
      </c>
      <c r="O259" s="159" t="s">
        <v>82</v>
      </c>
      <c r="P259" s="159" t="s">
        <v>131</v>
      </c>
      <c r="Q259" s="167" t="s">
        <v>1210</v>
      </c>
      <c r="R259" s="168">
        <v>275995238</v>
      </c>
      <c r="S259" s="154">
        <v>15435479</v>
      </c>
      <c r="T259" s="159" t="s">
        <v>744</v>
      </c>
      <c r="U259" s="159" t="s">
        <v>84</v>
      </c>
      <c r="V259" s="153">
        <v>41612</v>
      </c>
      <c r="W259" s="154">
        <v>900682433</v>
      </c>
      <c r="X259" s="159" t="s">
        <v>1763</v>
      </c>
      <c r="Y259" s="159" t="s">
        <v>111</v>
      </c>
      <c r="Z259" s="159" t="s">
        <v>86</v>
      </c>
      <c r="AA259" s="159">
        <v>91</v>
      </c>
      <c r="AB259" s="159" t="s">
        <v>88</v>
      </c>
      <c r="AC259" s="168">
        <v>26246227</v>
      </c>
      <c r="AD259" s="159" t="s">
        <v>87</v>
      </c>
      <c r="AE259" s="153">
        <v>41612</v>
      </c>
      <c r="AF259" s="153">
        <v>41702</v>
      </c>
      <c r="AG259" s="159" t="s">
        <v>87</v>
      </c>
      <c r="AH259" s="160"/>
      <c r="AI259" s="160"/>
      <c r="AJ259" s="161"/>
      <c r="AK259" s="161"/>
      <c r="AL259" s="161"/>
      <c r="AM259" s="161"/>
      <c r="AN259" s="175">
        <v>41498</v>
      </c>
      <c r="AO259" s="175">
        <v>41640</v>
      </c>
      <c r="AP259" s="175">
        <v>42004</v>
      </c>
      <c r="AQ259" s="168">
        <v>188507816</v>
      </c>
      <c r="AR259" s="168">
        <v>0</v>
      </c>
      <c r="AS259" s="168">
        <v>0</v>
      </c>
      <c r="AT259" s="168">
        <v>188507816</v>
      </c>
      <c r="AU259" s="163">
        <f t="shared" si="24"/>
        <v>91</v>
      </c>
      <c r="AV259" s="164">
        <f t="shared" si="25"/>
        <v>0</v>
      </c>
      <c r="AW259" s="164">
        <f t="shared" si="26"/>
        <v>91</v>
      </c>
      <c r="AY259" s="192">
        <f t="shared" si="27"/>
        <v>302241465</v>
      </c>
    </row>
    <row r="260" spans="1:51" s="164" customFormat="1" ht="24" customHeight="1" x14ac:dyDescent="0.2">
      <c r="A260" s="218" t="s">
        <v>222</v>
      </c>
      <c r="B260" s="218" t="s">
        <v>237</v>
      </c>
      <c r="C260" s="218" t="s">
        <v>222</v>
      </c>
      <c r="D260" s="17">
        <v>890905211</v>
      </c>
      <c r="E260" s="201" t="s">
        <v>1775</v>
      </c>
      <c r="F260" s="17" t="s">
        <v>76</v>
      </c>
      <c r="G260" s="169">
        <v>4482324766452</v>
      </c>
      <c r="H260" s="18" t="s">
        <v>77</v>
      </c>
      <c r="I260" s="17" t="s">
        <v>78</v>
      </c>
      <c r="J260" s="17" t="s">
        <v>14</v>
      </c>
      <c r="K260" s="152" t="s">
        <v>581</v>
      </c>
      <c r="L260" s="159" t="s">
        <v>97</v>
      </c>
      <c r="M260" s="159" t="s">
        <v>106</v>
      </c>
      <c r="N260" s="226" t="s">
        <v>108</v>
      </c>
      <c r="O260" s="159" t="s">
        <v>82</v>
      </c>
      <c r="P260" s="159" t="s">
        <v>83</v>
      </c>
      <c r="Q260" s="167" t="s">
        <v>1208</v>
      </c>
      <c r="R260" s="168">
        <v>395291629</v>
      </c>
      <c r="S260" s="154">
        <v>900675356</v>
      </c>
      <c r="T260" s="159" t="s">
        <v>1209</v>
      </c>
      <c r="U260" s="159" t="s">
        <v>91</v>
      </c>
      <c r="V260" s="153">
        <v>41607</v>
      </c>
      <c r="W260" s="154">
        <v>43500613</v>
      </c>
      <c r="X260" s="159" t="s">
        <v>1597</v>
      </c>
      <c r="Y260" s="159" t="s">
        <v>85</v>
      </c>
      <c r="Z260" s="159" t="s">
        <v>86</v>
      </c>
      <c r="AA260" s="159">
        <v>570</v>
      </c>
      <c r="AB260" s="159" t="s">
        <v>87</v>
      </c>
      <c r="AC260" s="168">
        <v>0</v>
      </c>
      <c r="AD260" s="159" t="s">
        <v>87</v>
      </c>
      <c r="AE260" s="153">
        <v>41625</v>
      </c>
      <c r="AF260" s="153">
        <v>42194</v>
      </c>
      <c r="AG260" s="159" t="s">
        <v>88</v>
      </c>
      <c r="AH260" s="160"/>
      <c r="AI260" s="160"/>
      <c r="AJ260" s="161"/>
      <c r="AK260" s="161"/>
      <c r="AL260" s="161"/>
      <c r="AM260" s="161"/>
      <c r="AN260" s="175">
        <v>41423</v>
      </c>
      <c r="AO260" s="175">
        <v>41640</v>
      </c>
      <c r="AP260" s="175">
        <v>42369</v>
      </c>
      <c r="AQ260" s="168">
        <f>6387667772+6370442978</f>
        <v>12758110750</v>
      </c>
      <c r="AR260" s="168">
        <v>0</v>
      </c>
      <c r="AS260" s="168">
        <v>0</v>
      </c>
      <c r="AT260" s="168">
        <v>342195819</v>
      </c>
      <c r="AU260" s="163">
        <f t="shared" si="24"/>
        <v>570</v>
      </c>
      <c r="AV260" s="164">
        <f t="shared" si="25"/>
        <v>0</v>
      </c>
      <c r="AW260" s="164">
        <f t="shared" si="26"/>
        <v>570</v>
      </c>
      <c r="AX260" s="164">
        <f>+AE260-V260+1</f>
        <v>19</v>
      </c>
      <c r="AY260" s="192">
        <f t="shared" si="27"/>
        <v>395291629</v>
      </c>
    </row>
    <row r="261" spans="1:51" s="164" customFormat="1" ht="24" customHeight="1" x14ac:dyDescent="0.2">
      <c r="A261" s="159" t="s">
        <v>204</v>
      </c>
      <c r="B261" s="218" t="s">
        <v>324</v>
      </c>
      <c r="C261" s="159" t="s">
        <v>204</v>
      </c>
      <c r="D261" s="17">
        <v>890905211</v>
      </c>
      <c r="E261" s="201" t="s">
        <v>1775</v>
      </c>
      <c r="F261" s="17" t="s">
        <v>76</v>
      </c>
      <c r="G261" s="169">
        <v>4482324766452</v>
      </c>
      <c r="H261" s="18" t="s">
        <v>77</v>
      </c>
      <c r="I261" s="17" t="s">
        <v>78</v>
      </c>
      <c r="J261" s="17" t="s">
        <v>14</v>
      </c>
      <c r="K261" s="152" t="s">
        <v>582</v>
      </c>
      <c r="L261" s="159" t="s">
        <v>105</v>
      </c>
      <c r="M261" s="107" t="s">
        <v>80</v>
      </c>
      <c r="N261" s="226" t="s">
        <v>103</v>
      </c>
      <c r="O261" s="159" t="s">
        <v>82</v>
      </c>
      <c r="P261" s="159" t="s">
        <v>131</v>
      </c>
      <c r="Q261" s="167" t="s">
        <v>1211</v>
      </c>
      <c r="R261" s="168">
        <v>770781218</v>
      </c>
      <c r="S261" s="154">
        <v>900191916</v>
      </c>
      <c r="T261" s="159" t="s">
        <v>1212</v>
      </c>
      <c r="U261" s="159" t="s">
        <v>84</v>
      </c>
      <c r="V261" s="153">
        <v>41610</v>
      </c>
      <c r="W261" s="154">
        <v>900682440</v>
      </c>
      <c r="X261" s="159" t="s">
        <v>1764</v>
      </c>
      <c r="Y261" s="159" t="s">
        <v>111</v>
      </c>
      <c r="Z261" s="159" t="s">
        <v>86</v>
      </c>
      <c r="AA261" s="159">
        <v>30</v>
      </c>
      <c r="AB261" s="159" t="s">
        <v>88</v>
      </c>
      <c r="AC261" s="168">
        <v>71478299</v>
      </c>
      <c r="AD261" s="219"/>
      <c r="AE261" s="153"/>
      <c r="AF261" s="153"/>
      <c r="AG261" s="159" t="s">
        <v>87</v>
      </c>
      <c r="AH261" s="160"/>
      <c r="AI261" s="160"/>
      <c r="AJ261" s="161"/>
      <c r="AK261" s="161"/>
      <c r="AL261" s="161"/>
      <c r="AM261" s="161"/>
      <c r="AN261" s="175">
        <v>41498</v>
      </c>
      <c r="AO261" s="175">
        <v>41640</v>
      </c>
      <c r="AP261" s="175">
        <v>42004</v>
      </c>
      <c r="AQ261" s="168">
        <v>532520222</v>
      </c>
      <c r="AR261" s="168">
        <v>0</v>
      </c>
      <c r="AS261" s="168">
        <v>0</v>
      </c>
      <c r="AT261" s="168">
        <v>532520222</v>
      </c>
      <c r="AU261" s="163">
        <f t="shared" si="24"/>
        <v>1</v>
      </c>
      <c r="AV261" s="164">
        <f t="shared" si="25"/>
        <v>29</v>
      </c>
      <c r="AW261" s="164">
        <f t="shared" si="26"/>
        <v>1</v>
      </c>
      <c r="AY261" s="192">
        <f t="shared" si="27"/>
        <v>842259517</v>
      </c>
    </row>
    <row r="262" spans="1:51" s="164" customFormat="1" ht="24" customHeight="1" x14ac:dyDescent="0.2">
      <c r="A262" s="159" t="s">
        <v>6</v>
      </c>
      <c r="B262" s="218" t="s">
        <v>212</v>
      </c>
      <c r="C262" s="218" t="s">
        <v>6</v>
      </c>
      <c r="D262" s="17">
        <v>890905211</v>
      </c>
      <c r="E262" s="201" t="s">
        <v>1775</v>
      </c>
      <c r="F262" s="17" t="s">
        <v>76</v>
      </c>
      <c r="G262" s="169">
        <v>4482324766452</v>
      </c>
      <c r="H262" s="18" t="s">
        <v>77</v>
      </c>
      <c r="I262" s="17" t="s">
        <v>78</v>
      </c>
      <c r="J262" s="17" t="s">
        <v>14</v>
      </c>
      <c r="K262" s="152" t="s">
        <v>583</v>
      </c>
      <c r="L262" s="159" t="s">
        <v>79</v>
      </c>
      <c r="M262" s="107" t="s">
        <v>80</v>
      </c>
      <c r="N262" s="226" t="s">
        <v>90</v>
      </c>
      <c r="O262" s="159" t="s">
        <v>82</v>
      </c>
      <c r="P262" s="159" t="s">
        <v>83</v>
      </c>
      <c r="Q262" s="167" t="s">
        <v>1213</v>
      </c>
      <c r="R262" s="168">
        <v>7500000</v>
      </c>
      <c r="S262" s="154">
        <v>890901389</v>
      </c>
      <c r="T262" s="159" t="s">
        <v>770</v>
      </c>
      <c r="U262" s="159" t="s">
        <v>91</v>
      </c>
      <c r="V262" s="153">
        <v>41607</v>
      </c>
      <c r="W262" s="154">
        <v>15515518</v>
      </c>
      <c r="X262" s="159" t="s">
        <v>1561</v>
      </c>
      <c r="Y262" s="159" t="s">
        <v>85</v>
      </c>
      <c r="Z262" s="159" t="s">
        <v>86</v>
      </c>
      <c r="AA262" s="159">
        <v>30</v>
      </c>
      <c r="AB262" s="159" t="s">
        <v>87</v>
      </c>
      <c r="AC262" s="168">
        <v>0</v>
      </c>
      <c r="AD262" s="159" t="s">
        <v>87</v>
      </c>
      <c r="AE262" s="153">
        <v>41610</v>
      </c>
      <c r="AF262" s="153">
        <v>41639</v>
      </c>
      <c r="AG262" s="159" t="s">
        <v>87</v>
      </c>
      <c r="AH262" s="160"/>
      <c r="AI262" s="160"/>
      <c r="AJ262" s="161"/>
      <c r="AK262" s="161"/>
      <c r="AL262" s="161"/>
      <c r="AM262" s="161"/>
      <c r="AN262" s="162"/>
      <c r="AO262" s="162"/>
      <c r="AP262" s="162"/>
      <c r="AQ262" s="162"/>
      <c r="AR262" s="162"/>
      <c r="AS262" s="162"/>
      <c r="AT262" s="162"/>
      <c r="AU262" s="163">
        <f t="shared" ref="AU262:AU325" si="30">AF262-AE262+1</f>
        <v>30</v>
      </c>
      <c r="AV262" s="164">
        <f t="shared" ref="AV262:AV325" si="31">+AA262-AU262</f>
        <v>0</v>
      </c>
      <c r="AW262" s="164">
        <f t="shared" ref="AW262:AW325" si="32">+AF262-AE262+1</f>
        <v>30</v>
      </c>
      <c r="AX262" s="164">
        <f t="shared" ref="AX262:AX300" si="33">+AE262-V262+1</f>
        <v>4</v>
      </c>
      <c r="AY262" s="192">
        <f t="shared" ref="AY262:AY325" si="34">+R262+AC262</f>
        <v>7500000</v>
      </c>
    </row>
    <row r="263" spans="1:51" s="164" customFormat="1" ht="24" customHeight="1" x14ac:dyDescent="0.2">
      <c r="A263" s="159" t="s">
        <v>6</v>
      </c>
      <c r="B263" s="218" t="s">
        <v>212</v>
      </c>
      <c r="C263" s="218" t="s">
        <v>6</v>
      </c>
      <c r="D263" s="17">
        <v>890905211</v>
      </c>
      <c r="E263" s="201" t="s">
        <v>1775</v>
      </c>
      <c r="F263" s="17" t="s">
        <v>76</v>
      </c>
      <c r="G263" s="169">
        <v>4482324766452</v>
      </c>
      <c r="H263" s="18" t="s">
        <v>77</v>
      </c>
      <c r="I263" s="17" t="s">
        <v>78</v>
      </c>
      <c r="J263" s="17" t="s">
        <v>14</v>
      </c>
      <c r="K263" s="152" t="s">
        <v>584</v>
      </c>
      <c r="L263" s="159" t="s">
        <v>79</v>
      </c>
      <c r="M263" s="107" t="s">
        <v>80</v>
      </c>
      <c r="N263" s="226" t="s">
        <v>90</v>
      </c>
      <c r="O263" s="159" t="s">
        <v>82</v>
      </c>
      <c r="P263" s="159" t="s">
        <v>83</v>
      </c>
      <c r="Q263" s="167" t="s">
        <v>1214</v>
      </c>
      <c r="R263" s="168">
        <v>8800000</v>
      </c>
      <c r="S263" s="154">
        <v>800180003</v>
      </c>
      <c r="T263" s="159" t="s">
        <v>1215</v>
      </c>
      <c r="U263" s="159" t="s">
        <v>91</v>
      </c>
      <c r="V263" s="153">
        <v>41607</v>
      </c>
      <c r="W263" s="154">
        <v>15515518</v>
      </c>
      <c r="X263" s="159" t="s">
        <v>1561</v>
      </c>
      <c r="Y263" s="159" t="s">
        <v>85</v>
      </c>
      <c r="Z263" s="159" t="s">
        <v>86</v>
      </c>
      <c r="AA263" s="159">
        <v>30</v>
      </c>
      <c r="AB263" s="159" t="s">
        <v>87</v>
      </c>
      <c r="AC263" s="168">
        <v>0</v>
      </c>
      <c r="AD263" s="159" t="s">
        <v>87</v>
      </c>
      <c r="AE263" s="153">
        <v>41610</v>
      </c>
      <c r="AF263" s="153">
        <v>41639</v>
      </c>
      <c r="AG263" s="159" t="s">
        <v>87</v>
      </c>
      <c r="AH263" s="160"/>
      <c r="AI263" s="160"/>
      <c r="AJ263" s="161"/>
      <c r="AK263" s="161"/>
      <c r="AL263" s="161"/>
      <c r="AM263" s="161"/>
      <c r="AN263" s="162"/>
      <c r="AO263" s="162"/>
      <c r="AP263" s="162"/>
      <c r="AQ263" s="162"/>
      <c r="AR263" s="162"/>
      <c r="AS263" s="162"/>
      <c r="AT263" s="162"/>
      <c r="AU263" s="163">
        <f t="shared" si="30"/>
        <v>30</v>
      </c>
      <c r="AV263" s="164">
        <f t="shared" si="31"/>
        <v>0</v>
      </c>
      <c r="AW263" s="164">
        <f t="shared" si="32"/>
        <v>30</v>
      </c>
      <c r="AX263" s="164">
        <f t="shared" si="33"/>
        <v>4</v>
      </c>
      <c r="AY263" s="192">
        <f t="shared" si="34"/>
        <v>8800000</v>
      </c>
    </row>
    <row r="264" spans="1:51" s="164" customFormat="1" ht="24" customHeight="1" x14ac:dyDescent="0.2">
      <c r="A264" s="159" t="s">
        <v>6</v>
      </c>
      <c r="B264" s="218" t="s">
        <v>212</v>
      </c>
      <c r="C264" s="218" t="s">
        <v>6</v>
      </c>
      <c r="D264" s="17">
        <v>890905211</v>
      </c>
      <c r="E264" s="201" t="s">
        <v>1775</v>
      </c>
      <c r="F264" s="17" t="s">
        <v>76</v>
      </c>
      <c r="G264" s="169">
        <v>4482324766452</v>
      </c>
      <c r="H264" s="18" t="s">
        <v>77</v>
      </c>
      <c r="I264" s="17" t="s">
        <v>78</v>
      </c>
      <c r="J264" s="17" t="s">
        <v>14</v>
      </c>
      <c r="K264" s="152" t="s">
        <v>585</v>
      </c>
      <c r="L264" s="159" t="s">
        <v>79</v>
      </c>
      <c r="M264" s="107" t="s">
        <v>80</v>
      </c>
      <c r="N264" s="226" t="s">
        <v>90</v>
      </c>
      <c r="O264" s="159" t="s">
        <v>82</v>
      </c>
      <c r="P264" s="159" t="s">
        <v>83</v>
      </c>
      <c r="Q264" s="167" t="s">
        <v>1216</v>
      </c>
      <c r="R264" s="168">
        <v>6000000</v>
      </c>
      <c r="S264" s="154">
        <v>1037600420</v>
      </c>
      <c r="T264" s="159" t="s">
        <v>1217</v>
      </c>
      <c r="U264" s="159" t="s">
        <v>84</v>
      </c>
      <c r="V264" s="153">
        <v>41607</v>
      </c>
      <c r="W264" s="154">
        <v>15515518</v>
      </c>
      <c r="X264" s="159" t="s">
        <v>1561</v>
      </c>
      <c r="Y264" s="159" t="s">
        <v>85</v>
      </c>
      <c r="Z264" s="159" t="s">
        <v>86</v>
      </c>
      <c r="AA264" s="159">
        <v>30</v>
      </c>
      <c r="AB264" s="159" t="s">
        <v>87</v>
      </c>
      <c r="AC264" s="168">
        <v>0</v>
      </c>
      <c r="AD264" s="159" t="s">
        <v>87</v>
      </c>
      <c r="AE264" s="153">
        <v>41610</v>
      </c>
      <c r="AF264" s="153">
        <v>41639</v>
      </c>
      <c r="AG264" s="159" t="s">
        <v>87</v>
      </c>
      <c r="AH264" s="160"/>
      <c r="AI264" s="160"/>
      <c r="AJ264" s="161"/>
      <c r="AK264" s="161"/>
      <c r="AL264" s="161"/>
      <c r="AM264" s="161"/>
      <c r="AN264" s="162"/>
      <c r="AO264" s="162"/>
      <c r="AP264" s="162"/>
      <c r="AQ264" s="162"/>
      <c r="AR264" s="162"/>
      <c r="AS264" s="162"/>
      <c r="AT264" s="162"/>
      <c r="AU264" s="163">
        <f t="shared" si="30"/>
        <v>30</v>
      </c>
      <c r="AV264" s="164">
        <f t="shared" si="31"/>
        <v>0</v>
      </c>
      <c r="AW264" s="164">
        <f t="shared" si="32"/>
        <v>30</v>
      </c>
      <c r="AX264" s="164">
        <f t="shared" si="33"/>
        <v>4</v>
      </c>
      <c r="AY264" s="192">
        <f t="shared" si="34"/>
        <v>6000000</v>
      </c>
    </row>
    <row r="265" spans="1:51" s="164" customFormat="1" ht="24" customHeight="1" x14ac:dyDescent="0.2">
      <c r="A265" s="159" t="s">
        <v>6</v>
      </c>
      <c r="B265" s="218" t="s">
        <v>212</v>
      </c>
      <c r="C265" s="218" t="s">
        <v>6</v>
      </c>
      <c r="D265" s="17">
        <v>890905211</v>
      </c>
      <c r="E265" s="201" t="s">
        <v>1775</v>
      </c>
      <c r="F265" s="17" t="s">
        <v>76</v>
      </c>
      <c r="G265" s="169">
        <v>4482324766452</v>
      </c>
      <c r="H265" s="18" t="s">
        <v>77</v>
      </c>
      <c r="I265" s="17" t="s">
        <v>78</v>
      </c>
      <c r="J265" s="17" t="s">
        <v>14</v>
      </c>
      <c r="K265" s="152" t="s">
        <v>586</v>
      </c>
      <c r="L265" s="159" t="s">
        <v>79</v>
      </c>
      <c r="M265" s="107" t="s">
        <v>80</v>
      </c>
      <c r="N265" s="226" t="s">
        <v>90</v>
      </c>
      <c r="O265" s="159" t="s">
        <v>82</v>
      </c>
      <c r="P265" s="159" t="s">
        <v>83</v>
      </c>
      <c r="Q265" s="167" t="s">
        <v>1218</v>
      </c>
      <c r="R265" s="168">
        <v>7500000</v>
      </c>
      <c r="S265" s="154">
        <v>1037589530</v>
      </c>
      <c r="T265" s="159" t="s">
        <v>1219</v>
      </c>
      <c r="U265" s="159" t="s">
        <v>84</v>
      </c>
      <c r="V265" s="153">
        <v>41607</v>
      </c>
      <c r="W265" s="154">
        <v>15515518</v>
      </c>
      <c r="X265" s="159" t="s">
        <v>1561</v>
      </c>
      <c r="Y265" s="159" t="s">
        <v>85</v>
      </c>
      <c r="Z265" s="159" t="s">
        <v>86</v>
      </c>
      <c r="AA265" s="159">
        <v>29</v>
      </c>
      <c r="AB265" s="159" t="s">
        <v>87</v>
      </c>
      <c r="AC265" s="168">
        <v>0</v>
      </c>
      <c r="AD265" s="159" t="s">
        <v>87</v>
      </c>
      <c r="AE265" s="153">
        <v>41611</v>
      </c>
      <c r="AF265" s="153">
        <v>41639</v>
      </c>
      <c r="AG265" s="159" t="s">
        <v>87</v>
      </c>
      <c r="AH265" s="160"/>
      <c r="AI265" s="160"/>
      <c r="AJ265" s="161"/>
      <c r="AK265" s="161"/>
      <c r="AL265" s="161"/>
      <c r="AM265" s="161"/>
      <c r="AN265" s="162"/>
      <c r="AO265" s="162"/>
      <c r="AP265" s="162"/>
      <c r="AQ265" s="162"/>
      <c r="AR265" s="162"/>
      <c r="AS265" s="162"/>
      <c r="AT265" s="162"/>
      <c r="AU265" s="163">
        <f t="shared" si="30"/>
        <v>29</v>
      </c>
      <c r="AV265" s="164">
        <f t="shared" si="31"/>
        <v>0</v>
      </c>
      <c r="AW265" s="164">
        <f t="shared" si="32"/>
        <v>29</v>
      </c>
      <c r="AX265" s="164">
        <f t="shared" si="33"/>
        <v>5</v>
      </c>
      <c r="AY265" s="192">
        <f t="shared" si="34"/>
        <v>7500000</v>
      </c>
    </row>
    <row r="266" spans="1:51" s="164" customFormat="1" ht="24" customHeight="1" x14ac:dyDescent="0.2">
      <c r="A266" s="159" t="s">
        <v>6</v>
      </c>
      <c r="B266" s="218" t="s">
        <v>212</v>
      </c>
      <c r="C266" s="218" t="s">
        <v>6</v>
      </c>
      <c r="D266" s="17">
        <v>890905211</v>
      </c>
      <c r="E266" s="201" t="s">
        <v>1775</v>
      </c>
      <c r="F266" s="17" t="s">
        <v>76</v>
      </c>
      <c r="G266" s="169">
        <v>4482324766452</v>
      </c>
      <c r="H266" s="18" t="s">
        <v>77</v>
      </c>
      <c r="I266" s="17" t="s">
        <v>78</v>
      </c>
      <c r="J266" s="17" t="s">
        <v>14</v>
      </c>
      <c r="K266" s="152" t="s">
        <v>587</v>
      </c>
      <c r="L266" s="159" t="s">
        <v>79</v>
      </c>
      <c r="M266" s="107" t="s">
        <v>80</v>
      </c>
      <c r="N266" s="226" t="s">
        <v>90</v>
      </c>
      <c r="O266" s="159" t="s">
        <v>82</v>
      </c>
      <c r="P266" s="159" t="s">
        <v>83</v>
      </c>
      <c r="Q266" s="167" t="s">
        <v>1220</v>
      </c>
      <c r="R266" s="168">
        <v>3340000</v>
      </c>
      <c r="S266" s="154">
        <v>900403344</v>
      </c>
      <c r="T266" s="159" t="s">
        <v>1221</v>
      </c>
      <c r="U266" s="159" t="s">
        <v>91</v>
      </c>
      <c r="V266" s="153">
        <v>41607</v>
      </c>
      <c r="W266" s="154">
        <v>15515518</v>
      </c>
      <c r="X266" s="159" t="s">
        <v>1561</v>
      </c>
      <c r="Y266" s="159" t="s">
        <v>85</v>
      </c>
      <c r="Z266" s="159" t="s">
        <v>86</v>
      </c>
      <c r="AA266" s="159">
        <v>29</v>
      </c>
      <c r="AB266" s="159" t="s">
        <v>87</v>
      </c>
      <c r="AC266" s="168">
        <v>0</v>
      </c>
      <c r="AD266" s="159" t="s">
        <v>87</v>
      </c>
      <c r="AE266" s="153">
        <v>41611</v>
      </c>
      <c r="AF266" s="153">
        <v>41639</v>
      </c>
      <c r="AG266" s="159" t="s">
        <v>87</v>
      </c>
      <c r="AH266" s="160"/>
      <c r="AI266" s="160"/>
      <c r="AJ266" s="161"/>
      <c r="AK266" s="161"/>
      <c r="AL266" s="161"/>
      <c r="AM266" s="161"/>
      <c r="AN266" s="162"/>
      <c r="AO266" s="162"/>
      <c r="AP266" s="162"/>
      <c r="AQ266" s="162"/>
      <c r="AR266" s="162"/>
      <c r="AS266" s="162"/>
      <c r="AT266" s="162"/>
      <c r="AU266" s="163">
        <f t="shared" si="30"/>
        <v>29</v>
      </c>
      <c r="AV266" s="164">
        <f t="shared" si="31"/>
        <v>0</v>
      </c>
      <c r="AW266" s="164">
        <f t="shared" si="32"/>
        <v>29</v>
      </c>
      <c r="AX266" s="164">
        <f t="shared" si="33"/>
        <v>5</v>
      </c>
      <c r="AY266" s="192">
        <f t="shared" si="34"/>
        <v>3340000</v>
      </c>
    </row>
    <row r="267" spans="1:51" s="164" customFormat="1" ht="24" customHeight="1" x14ac:dyDescent="0.2">
      <c r="A267" s="159" t="s">
        <v>6</v>
      </c>
      <c r="B267" s="218" t="s">
        <v>212</v>
      </c>
      <c r="C267" s="218" t="s">
        <v>6</v>
      </c>
      <c r="D267" s="17">
        <v>890905211</v>
      </c>
      <c r="E267" s="201" t="s">
        <v>1775</v>
      </c>
      <c r="F267" s="17" t="s">
        <v>76</v>
      </c>
      <c r="G267" s="169">
        <v>4482324766452</v>
      </c>
      <c r="H267" s="18" t="s">
        <v>77</v>
      </c>
      <c r="I267" s="17" t="s">
        <v>78</v>
      </c>
      <c r="J267" s="17" t="s">
        <v>14</v>
      </c>
      <c r="K267" s="152" t="s">
        <v>588</v>
      </c>
      <c r="L267" s="159" t="s">
        <v>79</v>
      </c>
      <c r="M267" s="107" t="s">
        <v>80</v>
      </c>
      <c r="N267" s="226" t="s">
        <v>90</v>
      </c>
      <c r="O267" s="159" t="s">
        <v>82</v>
      </c>
      <c r="P267" s="159" t="s">
        <v>83</v>
      </c>
      <c r="Q267" s="167" t="s">
        <v>1222</v>
      </c>
      <c r="R267" s="168">
        <v>7500000</v>
      </c>
      <c r="S267" s="154">
        <v>81258722</v>
      </c>
      <c r="T267" s="159" t="s">
        <v>1223</v>
      </c>
      <c r="U267" s="159" t="s">
        <v>84</v>
      </c>
      <c r="V267" s="153">
        <v>41607</v>
      </c>
      <c r="W267" s="154">
        <v>15515518</v>
      </c>
      <c r="X267" s="159" t="s">
        <v>1561</v>
      </c>
      <c r="Y267" s="159" t="s">
        <v>85</v>
      </c>
      <c r="Z267" s="159" t="s">
        <v>86</v>
      </c>
      <c r="AA267" s="159">
        <v>29</v>
      </c>
      <c r="AB267" s="159" t="s">
        <v>87</v>
      </c>
      <c r="AC267" s="168">
        <v>0</v>
      </c>
      <c r="AD267" s="159" t="s">
        <v>87</v>
      </c>
      <c r="AE267" s="153">
        <v>41611</v>
      </c>
      <c r="AF267" s="153">
        <v>41639</v>
      </c>
      <c r="AG267" s="159" t="s">
        <v>87</v>
      </c>
      <c r="AH267" s="160"/>
      <c r="AI267" s="160"/>
      <c r="AJ267" s="161"/>
      <c r="AK267" s="161"/>
      <c r="AL267" s="161"/>
      <c r="AM267" s="161"/>
      <c r="AN267" s="162"/>
      <c r="AO267" s="162"/>
      <c r="AP267" s="162"/>
      <c r="AQ267" s="162"/>
      <c r="AR267" s="162"/>
      <c r="AS267" s="162"/>
      <c r="AT267" s="162"/>
      <c r="AU267" s="163">
        <f t="shared" si="30"/>
        <v>29</v>
      </c>
      <c r="AV267" s="164">
        <f t="shared" si="31"/>
        <v>0</v>
      </c>
      <c r="AW267" s="164">
        <f t="shared" si="32"/>
        <v>29</v>
      </c>
      <c r="AX267" s="164">
        <f t="shared" si="33"/>
        <v>5</v>
      </c>
      <c r="AY267" s="192">
        <f t="shared" si="34"/>
        <v>7500000</v>
      </c>
    </row>
    <row r="268" spans="1:51" s="164" customFormat="1" ht="24" customHeight="1" x14ac:dyDescent="0.2">
      <c r="A268" s="159" t="s">
        <v>6</v>
      </c>
      <c r="B268" s="218" t="s">
        <v>212</v>
      </c>
      <c r="C268" s="218" t="s">
        <v>6</v>
      </c>
      <c r="D268" s="17">
        <v>890905211</v>
      </c>
      <c r="E268" s="201" t="s">
        <v>1775</v>
      </c>
      <c r="F268" s="17" t="s">
        <v>76</v>
      </c>
      <c r="G268" s="169">
        <v>4482324766452</v>
      </c>
      <c r="H268" s="18" t="s">
        <v>77</v>
      </c>
      <c r="I268" s="17" t="s">
        <v>78</v>
      </c>
      <c r="J268" s="17" t="s">
        <v>14</v>
      </c>
      <c r="K268" s="152" t="s">
        <v>589</v>
      </c>
      <c r="L268" s="159" t="s">
        <v>79</v>
      </c>
      <c r="M268" s="107" t="s">
        <v>80</v>
      </c>
      <c r="N268" s="226" t="s">
        <v>90</v>
      </c>
      <c r="O268" s="159" t="s">
        <v>82</v>
      </c>
      <c r="P268" s="159" t="s">
        <v>83</v>
      </c>
      <c r="Q268" s="167" t="s">
        <v>1224</v>
      </c>
      <c r="R268" s="168">
        <v>6000000</v>
      </c>
      <c r="S268" s="154">
        <v>900478816</v>
      </c>
      <c r="T268" s="159" t="s">
        <v>1225</v>
      </c>
      <c r="U268" s="159" t="s">
        <v>91</v>
      </c>
      <c r="V268" s="153">
        <v>41607</v>
      </c>
      <c r="W268" s="154">
        <v>15515518</v>
      </c>
      <c r="X268" s="159" t="s">
        <v>1561</v>
      </c>
      <c r="Y268" s="159" t="s">
        <v>85</v>
      </c>
      <c r="Z268" s="159" t="s">
        <v>86</v>
      </c>
      <c r="AA268" s="159">
        <v>29</v>
      </c>
      <c r="AB268" s="159" t="s">
        <v>87</v>
      </c>
      <c r="AC268" s="168">
        <v>0</v>
      </c>
      <c r="AD268" s="159" t="s">
        <v>87</v>
      </c>
      <c r="AE268" s="153">
        <v>41611</v>
      </c>
      <c r="AF268" s="153">
        <v>41639</v>
      </c>
      <c r="AG268" s="159" t="s">
        <v>87</v>
      </c>
      <c r="AH268" s="160"/>
      <c r="AI268" s="160"/>
      <c r="AJ268" s="161"/>
      <c r="AK268" s="161"/>
      <c r="AL268" s="161"/>
      <c r="AM268" s="161"/>
      <c r="AN268" s="162"/>
      <c r="AO268" s="162"/>
      <c r="AP268" s="162"/>
      <c r="AQ268" s="162"/>
      <c r="AR268" s="162"/>
      <c r="AS268" s="162"/>
      <c r="AT268" s="162"/>
      <c r="AU268" s="163">
        <f t="shared" si="30"/>
        <v>29</v>
      </c>
      <c r="AV268" s="164">
        <f t="shared" si="31"/>
        <v>0</v>
      </c>
      <c r="AW268" s="164">
        <f t="shared" si="32"/>
        <v>29</v>
      </c>
      <c r="AX268" s="164">
        <f t="shared" si="33"/>
        <v>5</v>
      </c>
      <c r="AY268" s="192">
        <f t="shared" si="34"/>
        <v>6000000</v>
      </c>
    </row>
    <row r="269" spans="1:51" s="164" customFormat="1" ht="24" customHeight="1" x14ac:dyDescent="0.2">
      <c r="A269" s="159" t="s">
        <v>6</v>
      </c>
      <c r="B269" s="218" t="s">
        <v>212</v>
      </c>
      <c r="C269" s="218" t="s">
        <v>6</v>
      </c>
      <c r="D269" s="17">
        <v>890905211</v>
      </c>
      <c r="E269" s="201" t="s">
        <v>1775</v>
      </c>
      <c r="F269" s="17" t="s">
        <v>76</v>
      </c>
      <c r="G269" s="169">
        <v>4482324766452</v>
      </c>
      <c r="H269" s="18" t="s">
        <v>77</v>
      </c>
      <c r="I269" s="17" t="s">
        <v>78</v>
      </c>
      <c r="J269" s="17" t="s">
        <v>14</v>
      </c>
      <c r="K269" s="152" t="s">
        <v>590</v>
      </c>
      <c r="L269" s="159" t="s">
        <v>79</v>
      </c>
      <c r="M269" s="107" t="s">
        <v>80</v>
      </c>
      <c r="N269" s="226" t="s">
        <v>90</v>
      </c>
      <c r="O269" s="159" t="s">
        <v>82</v>
      </c>
      <c r="P269" s="159" t="s">
        <v>83</v>
      </c>
      <c r="Q269" s="167" t="s">
        <v>1226</v>
      </c>
      <c r="R269" s="168">
        <v>6000000</v>
      </c>
      <c r="S269" s="154">
        <v>811015237</v>
      </c>
      <c r="T269" s="159" t="s">
        <v>1227</v>
      </c>
      <c r="U269" s="159" t="s">
        <v>91</v>
      </c>
      <c r="V269" s="153">
        <v>41607</v>
      </c>
      <c r="W269" s="154">
        <v>15515518</v>
      </c>
      <c r="X269" s="159" t="s">
        <v>1561</v>
      </c>
      <c r="Y269" s="159" t="s">
        <v>85</v>
      </c>
      <c r="Z269" s="159" t="s">
        <v>86</v>
      </c>
      <c r="AA269" s="159">
        <v>29</v>
      </c>
      <c r="AB269" s="159" t="s">
        <v>87</v>
      </c>
      <c r="AC269" s="168">
        <v>0</v>
      </c>
      <c r="AD269" s="159" t="s">
        <v>87</v>
      </c>
      <c r="AE269" s="153">
        <v>41611</v>
      </c>
      <c r="AF269" s="153">
        <v>41639</v>
      </c>
      <c r="AG269" s="159" t="s">
        <v>87</v>
      </c>
      <c r="AH269" s="160"/>
      <c r="AI269" s="160"/>
      <c r="AJ269" s="161"/>
      <c r="AK269" s="161"/>
      <c r="AL269" s="161"/>
      <c r="AM269" s="161"/>
      <c r="AN269" s="162"/>
      <c r="AO269" s="162"/>
      <c r="AP269" s="162"/>
      <c r="AQ269" s="162"/>
      <c r="AR269" s="162"/>
      <c r="AS269" s="162"/>
      <c r="AT269" s="162"/>
      <c r="AU269" s="163">
        <f t="shared" si="30"/>
        <v>29</v>
      </c>
      <c r="AV269" s="164">
        <f t="shared" si="31"/>
        <v>0</v>
      </c>
      <c r="AW269" s="164">
        <f t="shared" si="32"/>
        <v>29</v>
      </c>
      <c r="AX269" s="164">
        <f t="shared" si="33"/>
        <v>5</v>
      </c>
      <c r="AY269" s="192">
        <f t="shared" si="34"/>
        <v>6000000</v>
      </c>
    </row>
    <row r="270" spans="1:51" s="164" customFormat="1" ht="24" customHeight="1" x14ac:dyDescent="0.2">
      <c r="A270" s="159" t="s">
        <v>6</v>
      </c>
      <c r="B270" s="218" t="s">
        <v>212</v>
      </c>
      <c r="C270" s="218" t="s">
        <v>6</v>
      </c>
      <c r="D270" s="17">
        <v>890905211</v>
      </c>
      <c r="E270" s="201" t="s">
        <v>1775</v>
      </c>
      <c r="F270" s="17" t="s">
        <v>76</v>
      </c>
      <c r="G270" s="169">
        <v>4482324766452</v>
      </c>
      <c r="H270" s="18" t="s">
        <v>77</v>
      </c>
      <c r="I270" s="17" t="s">
        <v>78</v>
      </c>
      <c r="J270" s="17" t="s">
        <v>14</v>
      </c>
      <c r="K270" s="152" t="s">
        <v>591</v>
      </c>
      <c r="L270" s="159" t="s">
        <v>79</v>
      </c>
      <c r="M270" s="107" t="s">
        <v>80</v>
      </c>
      <c r="N270" s="226" t="s">
        <v>90</v>
      </c>
      <c r="O270" s="159" t="s">
        <v>82</v>
      </c>
      <c r="P270" s="159" t="s">
        <v>83</v>
      </c>
      <c r="Q270" s="167" t="s">
        <v>1228</v>
      </c>
      <c r="R270" s="168">
        <v>12000000</v>
      </c>
      <c r="S270" s="154">
        <v>900223069</v>
      </c>
      <c r="T270" s="159" t="s">
        <v>1229</v>
      </c>
      <c r="U270" s="159" t="s">
        <v>91</v>
      </c>
      <c r="V270" s="153">
        <v>41607</v>
      </c>
      <c r="W270" s="154">
        <v>15515518</v>
      </c>
      <c r="X270" s="159" t="s">
        <v>1561</v>
      </c>
      <c r="Y270" s="159" t="s">
        <v>85</v>
      </c>
      <c r="Z270" s="159" t="s">
        <v>86</v>
      </c>
      <c r="AA270" s="159">
        <v>29</v>
      </c>
      <c r="AB270" s="159" t="s">
        <v>87</v>
      </c>
      <c r="AC270" s="168">
        <v>0</v>
      </c>
      <c r="AD270" s="159" t="s">
        <v>87</v>
      </c>
      <c r="AE270" s="153">
        <v>41611</v>
      </c>
      <c r="AF270" s="153">
        <v>41639</v>
      </c>
      <c r="AG270" s="159" t="s">
        <v>87</v>
      </c>
      <c r="AH270" s="160"/>
      <c r="AI270" s="160"/>
      <c r="AJ270" s="161"/>
      <c r="AK270" s="161"/>
      <c r="AL270" s="161"/>
      <c r="AM270" s="161"/>
      <c r="AN270" s="162"/>
      <c r="AO270" s="162"/>
      <c r="AP270" s="162"/>
      <c r="AQ270" s="162"/>
      <c r="AR270" s="162"/>
      <c r="AS270" s="162"/>
      <c r="AT270" s="162"/>
      <c r="AU270" s="163">
        <f t="shared" si="30"/>
        <v>29</v>
      </c>
      <c r="AV270" s="164">
        <f t="shared" si="31"/>
        <v>0</v>
      </c>
      <c r="AW270" s="164">
        <f t="shared" si="32"/>
        <v>29</v>
      </c>
      <c r="AX270" s="164">
        <f t="shared" si="33"/>
        <v>5</v>
      </c>
      <c r="AY270" s="192">
        <f t="shared" si="34"/>
        <v>12000000</v>
      </c>
    </row>
    <row r="271" spans="1:51" s="164" customFormat="1" ht="24" customHeight="1" x14ac:dyDescent="0.2">
      <c r="A271" s="159" t="s">
        <v>6</v>
      </c>
      <c r="B271" s="218" t="s">
        <v>212</v>
      </c>
      <c r="C271" s="218" t="s">
        <v>6</v>
      </c>
      <c r="D271" s="17">
        <v>890905211</v>
      </c>
      <c r="E271" s="201" t="s">
        <v>1775</v>
      </c>
      <c r="F271" s="17" t="s">
        <v>76</v>
      </c>
      <c r="G271" s="169">
        <v>4482324766452</v>
      </c>
      <c r="H271" s="18" t="s">
        <v>77</v>
      </c>
      <c r="I271" s="17" t="s">
        <v>78</v>
      </c>
      <c r="J271" s="17" t="s">
        <v>14</v>
      </c>
      <c r="K271" s="152" t="s">
        <v>592</v>
      </c>
      <c r="L271" s="159" t="s">
        <v>79</v>
      </c>
      <c r="M271" s="107" t="s">
        <v>80</v>
      </c>
      <c r="N271" s="226" t="s">
        <v>90</v>
      </c>
      <c r="O271" s="159" t="s">
        <v>82</v>
      </c>
      <c r="P271" s="159" t="s">
        <v>83</v>
      </c>
      <c r="Q271" s="167" t="s">
        <v>1230</v>
      </c>
      <c r="R271" s="168">
        <v>8000000</v>
      </c>
      <c r="S271" s="154">
        <v>900203858</v>
      </c>
      <c r="T271" s="159" t="s">
        <v>1231</v>
      </c>
      <c r="U271" s="159" t="s">
        <v>91</v>
      </c>
      <c r="V271" s="153">
        <v>41607</v>
      </c>
      <c r="W271" s="154">
        <v>15515518</v>
      </c>
      <c r="X271" s="159" t="s">
        <v>1561</v>
      </c>
      <c r="Y271" s="159" t="s">
        <v>85</v>
      </c>
      <c r="Z271" s="159" t="s">
        <v>86</v>
      </c>
      <c r="AA271" s="159">
        <v>29</v>
      </c>
      <c r="AB271" s="159" t="s">
        <v>87</v>
      </c>
      <c r="AC271" s="168">
        <v>0</v>
      </c>
      <c r="AD271" s="159" t="s">
        <v>87</v>
      </c>
      <c r="AE271" s="153">
        <v>41611</v>
      </c>
      <c r="AF271" s="153">
        <v>41639</v>
      </c>
      <c r="AG271" s="159" t="s">
        <v>87</v>
      </c>
      <c r="AH271" s="160"/>
      <c r="AI271" s="160"/>
      <c r="AJ271" s="161"/>
      <c r="AK271" s="161"/>
      <c r="AL271" s="161"/>
      <c r="AM271" s="161"/>
      <c r="AN271" s="162"/>
      <c r="AO271" s="162"/>
      <c r="AP271" s="162"/>
      <c r="AQ271" s="162"/>
      <c r="AR271" s="162"/>
      <c r="AS271" s="162"/>
      <c r="AT271" s="162"/>
      <c r="AU271" s="163">
        <f t="shared" si="30"/>
        <v>29</v>
      </c>
      <c r="AV271" s="164">
        <f t="shared" si="31"/>
        <v>0</v>
      </c>
      <c r="AW271" s="164">
        <f t="shared" si="32"/>
        <v>29</v>
      </c>
      <c r="AX271" s="164">
        <f t="shared" si="33"/>
        <v>5</v>
      </c>
      <c r="AY271" s="192">
        <f t="shared" si="34"/>
        <v>8000000</v>
      </c>
    </row>
    <row r="272" spans="1:51" s="164" customFormat="1" ht="24" customHeight="1" x14ac:dyDescent="0.2">
      <c r="A272" s="159" t="s">
        <v>6</v>
      </c>
      <c r="B272" s="218" t="s">
        <v>212</v>
      </c>
      <c r="C272" s="218" t="s">
        <v>6</v>
      </c>
      <c r="D272" s="17">
        <v>890905211</v>
      </c>
      <c r="E272" s="201" t="s">
        <v>1775</v>
      </c>
      <c r="F272" s="17" t="s">
        <v>76</v>
      </c>
      <c r="G272" s="169">
        <v>4482324766452</v>
      </c>
      <c r="H272" s="18" t="s">
        <v>77</v>
      </c>
      <c r="I272" s="17" t="s">
        <v>78</v>
      </c>
      <c r="J272" s="17" t="s">
        <v>14</v>
      </c>
      <c r="K272" s="152" t="s">
        <v>593</v>
      </c>
      <c r="L272" s="159" t="s">
        <v>79</v>
      </c>
      <c r="M272" s="107" t="s">
        <v>80</v>
      </c>
      <c r="N272" s="226" t="s">
        <v>90</v>
      </c>
      <c r="O272" s="159" t="s">
        <v>82</v>
      </c>
      <c r="P272" s="159" t="s">
        <v>83</v>
      </c>
      <c r="Q272" s="167" t="s">
        <v>1232</v>
      </c>
      <c r="R272" s="168">
        <v>9000000</v>
      </c>
      <c r="S272" s="154">
        <v>98763213</v>
      </c>
      <c r="T272" s="159" t="s">
        <v>1233</v>
      </c>
      <c r="U272" s="159" t="s">
        <v>84</v>
      </c>
      <c r="V272" s="153">
        <v>41607</v>
      </c>
      <c r="W272" s="154">
        <v>15515518</v>
      </c>
      <c r="X272" s="159" t="s">
        <v>1561</v>
      </c>
      <c r="Y272" s="159" t="s">
        <v>85</v>
      </c>
      <c r="Z272" s="159" t="s">
        <v>86</v>
      </c>
      <c r="AA272" s="159">
        <v>29</v>
      </c>
      <c r="AB272" s="159" t="s">
        <v>87</v>
      </c>
      <c r="AC272" s="168">
        <v>0</v>
      </c>
      <c r="AD272" s="159" t="s">
        <v>87</v>
      </c>
      <c r="AE272" s="153">
        <v>41611</v>
      </c>
      <c r="AF272" s="153">
        <v>41639</v>
      </c>
      <c r="AG272" s="159" t="s">
        <v>87</v>
      </c>
      <c r="AH272" s="160"/>
      <c r="AI272" s="160"/>
      <c r="AJ272" s="161"/>
      <c r="AK272" s="161"/>
      <c r="AL272" s="161"/>
      <c r="AM272" s="161"/>
      <c r="AN272" s="162"/>
      <c r="AO272" s="162"/>
      <c r="AP272" s="162"/>
      <c r="AQ272" s="162"/>
      <c r="AR272" s="162"/>
      <c r="AS272" s="162"/>
      <c r="AT272" s="162"/>
      <c r="AU272" s="163">
        <f t="shared" si="30"/>
        <v>29</v>
      </c>
      <c r="AV272" s="164">
        <f t="shared" si="31"/>
        <v>0</v>
      </c>
      <c r="AW272" s="164">
        <f t="shared" si="32"/>
        <v>29</v>
      </c>
      <c r="AX272" s="164">
        <f t="shared" si="33"/>
        <v>5</v>
      </c>
      <c r="AY272" s="192">
        <f t="shared" si="34"/>
        <v>9000000</v>
      </c>
    </row>
    <row r="273" spans="1:51" s="164" customFormat="1" ht="24" customHeight="1" x14ac:dyDescent="0.2">
      <c r="A273" s="159" t="s">
        <v>6</v>
      </c>
      <c r="B273" s="218" t="s">
        <v>212</v>
      </c>
      <c r="C273" s="218" t="s">
        <v>6</v>
      </c>
      <c r="D273" s="17">
        <v>890905211</v>
      </c>
      <c r="E273" s="201" t="s">
        <v>1775</v>
      </c>
      <c r="F273" s="17" t="s">
        <v>76</v>
      </c>
      <c r="G273" s="169">
        <v>4482324766452</v>
      </c>
      <c r="H273" s="18" t="s">
        <v>77</v>
      </c>
      <c r="I273" s="17" t="s">
        <v>78</v>
      </c>
      <c r="J273" s="17" t="s">
        <v>14</v>
      </c>
      <c r="K273" s="152" t="s">
        <v>594</v>
      </c>
      <c r="L273" s="159" t="s">
        <v>79</v>
      </c>
      <c r="M273" s="107" t="s">
        <v>80</v>
      </c>
      <c r="N273" s="226" t="s">
        <v>90</v>
      </c>
      <c r="O273" s="159" t="s">
        <v>82</v>
      </c>
      <c r="P273" s="159" t="s">
        <v>83</v>
      </c>
      <c r="Q273" s="167" t="s">
        <v>1234</v>
      </c>
      <c r="R273" s="168">
        <v>10000000</v>
      </c>
      <c r="S273" s="154">
        <v>811038330</v>
      </c>
      <c r="T273" s="159" t="s">
        <v>1235</v>
      </c>
      <c r="U273" s="159" t="s">
        <v>91</v>
      </c>
      <c r="V273" s="153">
        <v>41607</v>
      </c>
      <c r="W273" s="154">
        <v>15515518</v>
      </c>
      <c r="X273" s="159" t="s">
        <v>1561</v>
      </c>
      <c r="Y273" s="159" t="s">
        <v>85</v>
      </c>
      <c r="Z273" s="159" t="s">
        <v>86</v>
      </c>
      <c r="AA273" s="159">
        <v>29</v>
      </c>
      <c r="AB273" s="159" t="s">
        <v>87</v>
      </c>
      <c r="AC273" s="168">
        <v>0</v>
      </c>
      <c r="AD273" s="159" t="s">
        <v>87</v>
      </c>
      <c r="AE273" s="153">
        <v>41611</v>
      </c>
      <c r="AF273" s="153">
        <v>41639</v>
      </c>
      <c r="AG273" s="159" t="s">
        <v>87</v>
      </c>
      <c r="AH273" s="160"/>
      <c r="AI273" s="160"/>
      <c r="AJ273" s="161"/>
      <c r="AK273" s="161"/>
      <c r="AL273" s="161"/>
      <c r="AM273" s="161"/>
      <c r="AN273" s="162"/>
      <c r="AO273" s="162"/>
      <c r="AP273" s="162"/>
      <c r="AQ273" s="162"/>
      <c r="AR273" s="162"/>
      <c r="AS273" s="162"/>
      <c r="AT273" s="162"/>
      <c r="AU273" s="163">
        <f t="shared" si="30"/>
        <v>29</v>
      </c>
      <c r="AV273" s="164">
        <f t="shared" si="31"/>
        <v>0</v>
      </c>
      <c r="AW273" s="164">
        <f t="shared" si="32"/>
        <v>29</v>
      </c>
      <c r="AX273" s="164">
        <f t="shared" si="33"/>
        <v>5</v>
      </c>
      <c r="AY273" s="192">
        <f t="shared" si="34"/>
        <v>10000000</v>
      </c>
    </row>
    <row r="274" spans="1:51" s="164" customFormat="1" ht="24" customHeight="1" x14ac:dyDescent="0.2">
      <c r="A274" s="159" t="s">
        <v>6</v>
      </c>
      <c r="B274" s="218" t="s">
        <v>212</v>
      </c>
      <c r="C274" s="218" t="s">
        <v>6</v>
      </c>
      <c r="D274" s="17">
        <v>890905211</v>
      </c>
      <c r="E274" s="201" t="s">
        <v>1775</v>
      </c>
      <c r="F274" s="17" t="s">
        <v>76</v>
      </c>
      <c r="G274" s="169">
        <v>4482324766452</v>
      </c>
      <c r="H274" s="18" t="s">
        <v>77</v>
      </c>
      <c r="I274" s="17" t="s">
        <v>78</v>
      </c>
      <c r="J274" s="17" t="s">
        <v>14</v>
      </c>
      <c r="K274" s="152" t="s">
        <v>595</v>
      </c>
      <c r="L274" s="159" t="s">
        <v>79</v>
      </c>
      <c r="M274" s="107" t="s">
        <v>80</v>
      </c>
      <c r="N274" s="226" t="s">
        <v>90</v>
      </c>
      <c r="O274" s="159" t="s">
        <v>82</v>
      </c>
      <c r="P274" s="159" t="s">
        <v>83</v>
      </c>
      <c r="Q274" s="167" t="s">
        <v>1236</v>
      </c>
      <c r="R274" s="168">
        <v>8000000</v>
      </c>
      <c r="S274" s="154">
        <v>900283031</v>
      </c>
      <c r="T274" s="159" t="s">
        <v>1237</v>
      </c>
      <c r="U274" s="159" t="s">
        <v>91</v>
      </c>
      <c r="V274" s="153">
        <v>41607</v>
      </c>
      <c r="W274" s="154">
        <v>15515518</v>
      </c>
      <c r="X274" s="159" t="s">
        <v>1561</v>
      </c>
      <c r="Y274" s="159" t="s">
        <v>85</v>
      </c>
      <c r="Z274" s="159" t="s">
        <v>86</v>
      </c>
      <c r="AA274" s="159">
        <v>29</v>
      </c>
      <c r="AB274" s="159" t="s">
        <v>87</v>
      </c>
      <c r="AC274" s="168">
        <v>0</v>
      </c>
      <c r="AD274" s="159" t="s">
        <v>87</v>
      </c>
      <c r="AE274" s="153">
        <v>41611</v>
      </c>
      <c r="AF274" s="153">
        <v>41639</v>
      </c>
      <c r="AG274" s="159" t="s">
        <v>87</v>
      </c>
      <c r="AH274" s="160"/>
      <c r="AI274" s="160"/>
      <c r="AJ274" s="161"/>
      <c r="AK274" s="161"/>
      <c r="AL274" s="161"/>
      <c r="AM274" s="161"/>
      <c r="AN274" s="162"/>
      <c r="AO274" s="162"/>
      <c r="AP274" s="162"/>
      <c r="AQ274" s="162"/>
      <c r="AR274" s="162"/>
      <c r="AS274" s="162"/>
      <c r="AT274" s="162"/>
      <c r="AU274" s="163">
        <f t="shared" si="30"/>
        <v>29</v>
      </c>
      <c r="AV274" s="164">
        <f t="shared" si="31"/>
        <v>0</v>
      </c>
      <c r="AW274" s="164">
        <f t="shared" si="32"/>
        <v>29</v>
      </c>
      <c r="AX274" s="164">
        <f t="shared" si="33"/>
        <v>5</v>
      </c>
      <c r="AY274" s="192">
        <f t="shared" si="34"/>
        <v>8000000</v>
      </c>
    </row>
    <row r="275" spans="1:51" s="164" customFormat="1" ht="24" customHeight="1" x14ac:dyDescent="0.2">
      <c r="A275" s="159" t="s">
        <v>6</v>
      </c>
      <c r="B275" s="218" t="s">
        <v>212</v>
      </c>
      <c r="C275" s="218" t="s">
        <v>6</v>
      </c>
      <c r="D275" s="17">
        <v>890905211</v>
      </c>
      <c r="E275" s="201" t="s">
        <v>1775</v>
      </c>
      <c r="F275" s="17" t="s">
        <v>76</v>
      </c>
      <c r="G275" s="169">
        <v>4482324766452</v>
      </c>
      <c r="H275" s="18" t="s">
        <v>77</v>
      </c>
      <c r="I275" s="17" t="s">
        <v>78</v>
      </c>
      <c r="J275" s="17" t="s">
        <v>14</v>
      </c>
      <c r="K275" s="152" t="s">
        <v>596</v>
      </c>
      <c r="L275" s="159" t="s">
        <v>79</v>
      </c>
      <c r="M275" s="107" t="s">
        <v>80</v>
      </c>
      <c r="N275" s="226" t="s">
        <v>90</v>
      </c>
      <c r="O275" s="159" t="s">
        <v>82</v>
      </c>
      <c r="P275" s="159" t="s">
        <v>83</v>
      </c>
      <c r="Q275" s="167" t="s">
        <v>1238</v>
      </c>
      <c r="R275" s="168">
        <v>5000000</v>
      </c>
      <c r="S275" s="154">
        <v>83587494</v>
      </c>
      <c r="T275" s="159" t="s">
        <v>1239</v>
      </c>
      <c r="U275" s="159" t="s">
        <v>84</v>
      </c>
      <c r="V275" s="153">
        <v>41607</v>
      </c>
      <c r="W275" s="154">
        <v>15515518</v>
      </c>
      <c r="X275" s="159" t="s">
        <v>1561</v>
      </c>
      <c r="Y275" s="159" t="s">
        <v>85</v>
      </c>
      <c r="Z275" s="159" t="s">
        <v>86</v>
      </c>
      <c r="AA275" s="159">
        <v>29</v>
      </c>
      <c r="AB275" s="159" t="s">
        <v>87</v>
      </c>
      <c r="AC275" s="168">
        <v>0</v>
      </c>
      <c r="AD275" s="159" t="s">
        <v>87</v>
      </c>
      <c r="AE275" s="153">
        <v>41611</v>
      </c>
      <c r="AF275" s="153">
        <v>41639</v>
      </c>
      <c r="AG275" s="159" t="s">
        <v>87</v>
      </c>
      <c r="AH275" s="160"/>
      <c r="AI275" s="160"/>
      <c r="AJ275" s="161"/>
      <c r="AK275" s="161"/>
      <c r="AL275" s="161"/>
      <c r="AM275" s="161"/>
      <c r="AN275" s="162"/>
      <c r="AO275" s="162"/>
      <c r="AP275" s="162"/>
      <c r="AQ275" s="162"/>
      <c r="AR275" s="162"/>
      <c r="AS275" s="162"/>
      <c r="AT275" s="162"/>
      <c r="AU275" s="163">
        <f t="shared" si="30"/>
        <v>29</v>
      </c>
      <c r="AV275" s="164">
        <f t="shared" si="31"/>
        <v>0</v>
      </c>
      <c r="AW275" s="164">
        <f t="shared" si="32"/>
        <v>29</v>
      </c>
      <c r="AX275" s="164">
        <f t="shared" si="33"/>
        <v>5</v>
      </c>
      <c r="AY275" s="192">
        <f t="shared" si="34"/>
        <v>5000000</v>
      </c>
    </row>
    <row r="276" spans="1:51" s="164" customFormat="1" ht="24" customHeight="1" x14ac:dyDescent="0.2">
      <c r="A276" s="159" t="s">
        <v>6</v>
      </c>
      <c r="B276" s="218" t="s">
        <v>212</v>
      </c>
      <c r="C276" s="218" t="s">
        <v>6</v>
      </c>
      <c r="D276" s="17">
        <v>890905211</v>
      </c>
      <c r="E276" s="201" t="s">
        <v>1775</v>
      </c>
      <c r="F276" s="17" t="s">
        <v>76</v>
      </c>
      <c r="G276" s="169">
        <v>4482324766452</v>
      </c>
      <c r="H276" s="18" t="s">
        <v>77</v>
      </c>
      <c r="I276" s="17" t="s">
        <v>78</v>
      </c>
      <c r="J276" s="17" t="s">
        <v>14</v>
      </c>
      <c r="K276" s="152" t="s">
        <v>597</v>
      </c>
      <c r="L276" s="159" t="s">
        <v>79</v>
      </c>
      <c r="M276" s="107" t="s">
        <v>80</v>
      </c>
      <c r="N276" s="226" t="s">
        <v>90</v>
      </c>
      <c r="O276" s="159" t="s">
        <v>82</v>
      </c>
      <c r="P276" s="159" t="s">
        <v>83</v>
      </c>
      <c r="Q276" s="167" t="s">
        <v>1240</v>
      </c>
      <c r="R276" s="168">
        <v>2800000</v>
      </c>
      <c r="S276" s="154">
        <v>21765735</v>
      </c>
      <c r="T276" s="159" t="s">
        <v>1241</v>
      </c>
      <c r="U276" s="159" t="s">
        <v>84</v>
      </c>
      <c r="V276" s="153">
        <v>41607</v>
      </c>
      <c r="W276" s="154">
        <v>15515518</v>
      </c>
      <c r="X276" s="159" t="s">
        <v>1561</v>
      </c>
      <c r="Y276" s="159" t="s">
        <v>85</v>
      </c>
      <c r="Z276" s="159" t="s">
        <v>86</v>
      </c>
      <c r="AA276" s="159">
        <v>29</v>
      </c>
      <c r="AB276" s="159" t="s">
        <v>87</v>
      </c>
      <c r="AC276" s="168">
        <v>0</v>
      </c>
      <c r="AD276" s="159" t="s">
        <v>87</v>
      </c>
      <c r="AE276" s="153">
        <v>41611</v>
      </c>
      <c r="AF276" s="153">
        <v>41639</v>
      </c>
      <c r="AG276" s="159" t="s">
        <v>87</v>
      </c>
      <c r="AH276" s="160"/>
      <c r="AI276" s="160"/>
      <c r="AJ276" s="161"/>
      <c r="AK276" s="161"/>
      <c r="AL276" s="161"/>
      <c r="AM276" s="161"/>
      <c r="AN276" s="162"/>
      <c r="AO276" s="162"/>
      <c r="AP276" s="162"/>
      <c r="AQ276" s="162"/>
      <c r="AR276" s="162"/>
      <c r="AS276" s="162"/>
      <c r="AT276" s="162"/>
      <c r="AU276" s="163">
        <f t="shared" si="30"/>
        <v>29</v>
      </c>
      <c r="AV276" s="164">
        <f t="shared" si="31"/>
        <v>0</v>
      </c>
      <c r="AW276" s="164">
        <f t="shared" si="32"/>
        <v>29</v>
      </c>
      <c r="AX276" s="164">
        <f t="shared" si="33"/>
        <v>5</v>
      </c>
      <c r="AY276" s="192">
        <f t="shared" si="34"/>
        <v>2800000</v>
      </c>
    </row>
    <row r="277" spans="1:51" s="164" customFormat="1" ht="24" customHeight="1" x14ac:dyDescent="0.2">
      <c r="A277" s="159" t="s">
        <v>6</v>
      </c>
      <c r="B277" s="218" t="s">
        <v>212</v>
      </c>
      <c r="C277" s="218" t="s">
        <v>6</v>
      </c>
      <c r="D277" s="17">
        <v>890905211</v>
      </c>
      <c r="E277" s="201" t="s">
        <v>1775</v>
      </c>
      <c r="F277" s="17" t="s">
        <v>76</v>
      </c>
      <c r="G277" s="169">
        <v>4482324766452</v>
      </c>
      <c r="H277" s="18" t="s">
        <v>77</v>
      </c>
      <c r="I277" s="17" t="s">
        <v>78</v>
      </c>
      <c r="J277" s="17" t="s">
        <v>14</v>
      </c>
      <c r="K277" s="152" t="s">
        <v>598</v>
      </c>
      <c r="L277" s="159" t="s">
        <v>79</v>
      </c>
      <c r="M277" s="107" t="s">
        <v>80</v>
      </c>
      <c r="N277" s="226" t="s">
        <v>90</v>
      </c>
      <c r="O277" s="159" t="s">
        <v>82</v>
      </c>
      <c r="P277" s="159" t="s">
        <v>83</v>
      </c>
      <c r="Q277" s="167" t="s">
        <v>1242</v>
      </c>
      <c r="R277" s="168">
        <v>10000000</v>
      </c>
      <c r="S277" s="154">
        <v>900271446</v>
      </c>
      <c r="T277" s="159" t="s">
        <v>1243</v>
      </c>
      <c r="U277" s="159" t="s">
        <v>91</v>
      </c>
      <c r="V277" s="153">
        <v>41607</v>
      </c>
      <c r="W277" s="154">
        <v>15515518</v>
      </c>
      <c r="X277" s="159" t="s">
        <v>1561</v>
      </c>
      <c r="Y277" s="159" t="s">
        <v>85</v>
      </c>
      <c r="Z277" s="159" t="s">
        <v>86</v>
      </c>
      <c r="AA277" s="159">
        <v>29</v>
      </c>
      <c r="AB277" s="159" t="s">
        <v>87</v>
      </c>
      <c r="AC277" s="168">
        <v>0</v>
      </c>
      <c r="AD277" s="159" t="s">
        <v>87</v>
      </c>
      <c r="AE277" s="153">
        <v>41611</v>
      </c>
      <c r="AF277" s="153">
        <v>41639</v>
      </c>
      <c r="AG277" s="159" t="s">
        <v>87</v>
      </c>
      <c r="AH277" s="160"/>
      <c r="AI277" s="160"/>
      <c r="AJ277" s="161"/>
      <c r="AK277" s="161"/>
      <c r="AL277" s="161"/>
      <c r="AM277" s="161"/>
      <c r="AN277" s="162"/>
      <c r="AO277" s="162"/>
      <c r="AP277" s="162"/>
      <c r="AQ277" s="162"/>
      <c r="AR277" s="162"/>
      <c r="AS277" s="162"/>
      <c r="AT277" s="162"/>
      <c r="AU277" s="163">
        <f t="shared" si="30"/>
        <v>29</v>
      </c>
      <c r="AV277" s="164">
        <f t="shared" si="31"/>
        <v>0</v>
      </c>
      <c r="AW277" s="164">
        <f t="shared" si="32"/>
        <v>29</v>
      </c>
      <c r="AX277" s="164">
        <f t="shared" si="33"/>
        <v>5</v>
      </c>
      <c r="AY277" s="192">
        <f t="shared" si="34"/>
        <v>10000000</v>
      </c>
    </row>
    <row r="278" spans="1:51" s="164" customFormat="1" ht="24" customHeight="1" x14ac:dyDescent="0.2">
      <c r="A278" s="159" t="s">
        <v>6</v>
      </c>
      <c r="B278" s="218" t="s">
        <v>212</v>
      </c>
      <c r="C278" s="218" t="s">
        <v>6</v>
      </c>
      <c r="D278" s="17">
        <v>890905211</v>
      </c>
      <c r="E278" s="201" t="s">
        <v>1775</v>
      </c>
      <c r="F278" s="17" t="s">
        <v>76</v>
      </c>
      <c r="G278" s="169">
        <v>4482324766452</v>
      </c>
      <c r="H278" s="18" t="s">
        <v>77</v>
      </c>
      <c r="I278" s="17" t="s">
        <v>78</v>
      </c>
      <c r="J278" s="17" t="s">
        <v>14</v>
      </c>
      <c r="K278" s="152" t="s">
        <v>599</v>
      </c>
      <c r="L278" s="159" t="s">
        <v>79</v>
      </c>
      <c r="M278" s="107" t="s">
        <v>80</v>
      </c>
      <c r="N278" s="226" t="s">
        <v>90</v>
      </c>
      <c r="O278" s="159" t="s">
        <v>82</v>
      </c>
      <c r="P278" s="159" t="s">
        <v>83</v>
      </c>
      <c r="Q278" s="167" t="s">
        <v>1244</v>
      </c>
      <c r="R278" s="168">
        <v>4200000</v>
      </c>
      <c r="S278" s="154">
        <v>32508042</v>
      </c>
      <c r="T278" s="159" t="s">
        <v>1245</v>
      </c>
      <c r="U278" s="159" t="s">
        <v>84</v>
      </c>
      <c r="V278" s="153">
        <v>41607</v>
      </c>
      <c r="W278" s="154">
        <v>15515518</v>
      </c>
      <c r="X278" s="159" t="s">
        <v>1561</v>
      </c>
      <c r="Y278" s="159" t="s">
        <v>85</v>
      </c>
      <c r="Z278" s="159" t="s">
        <v>86</v>
      </c>
      <c r="AA278" s="159">
        <v>29</v>
      </c>
      <c r="AB278" s="159" t="s">
        <v>87</v>
      </c>
      <c r="AC278" s="168">
        <v>0</v>
      </c>
      <c r="AD278" s="159" t="s">
        <v>87</v>
      </c>
      <c r="AE278" s="153">
        <v>41611</v>
      </c>
      <c r="AF278" s="153">
        <v>41639</v>
      </c>
      <c r="AG278" s="159" t="s">
        <v>87</v>
      </c>
      <c r="AH278" s="160"/>
      <c r="AI278" s="160"/>
      <c r="AJ278" s="161"/>
      <c r="AK278" s="161"/>
      <c r="AL278" s="161"/>
      <c r="AM278" s="161"/>
      <c r="AN278" s="162"/>
      <c r="AO278" s="162"/>
      <c r="AP278" s="162"/>
      <c r="AQ278" s="162"/>
      <c r="AR278" s="162"/>
      <c r="AS278" s="162"/>
      <c r="AT278" s="162"/>
      <c r="AU278" s="163">
        <f t="shared" si="30"/>
        <v>29</v>
      </c>
      <c r="AV278" s="164">
        <f t="shared" si="31"/>
        <v>0</v>
      </c>
      <c r="AW278" s="164">
        <f t="shared" si="32"/>
        <v>29</v>
      </c>
      <c r="AX278" s="164">
        <f t="shared" si="33"/>
        <v>5</v>
      </c>
      <c r="AY278" s="192">
        <f t="shared" si="34"/>
        <v>4200000</v>
      </c>
    </row>
    <row r="279" spans="1:51" s="164" customFormat="1" ht="24" customHeight="1" x14ac:dyDescent="0.2">
      <c r="A279" s="159" t="s">
        <v>6</v>
      </c>
      <c r="B279" s="218" t="s">
        <v>212</v>
      </c>
      <c r="C279" s="218" t="s">
        <v>6</v>
      </c>
      <c r="D279" s="17">
        <v>890905211</v>
      </c>
      <c r="E279" s="201" t="s">
        <v>1775</v>
      </c>
      <c r="F279" s="17" t="s">
        <v>76</v>
      </c>
      <c r="G279" s="169">
        <v>4482324766452</v>
      </c>
      <c r="H279" s="18" t="s">
        <v>77</v>
      </c>
      <c r="I279" s="17" t="s">
        <v>78</v>
      </c>
      <c r="J279" s="17" t="s">
        <v>14</v>
      </c>
      <c r="K279" s="152" t="s">
        <v>600</v>
      </c>
      <c r="L279" s="159" t="s">
        <v>79</v>
      </c>
      <c r="M279" s="107" t="s">
        <v>80</v>
      </c>
      <c r="N279" s="226" t="s">
        <v>90</v>
      </c>
      <c r="O279" s="159" t="s">
        <v>82</v>
      </c>
      <c r="P279" s="159" t="s">
        <v>83</v>
      </c>
      <c r="Q279" s="167" t="s">
        <v>1246</v>
      </c>
      <c r="R279" s="168">
        <v>10000000</v>
      </c>
      <c r="S279" s="154">
        <v>900495584</v>
      </c>
      <c r="T279" s="159" t="s">
        <v>1247</v>
      </c>
      <c r="U279" s="159" t="s">
        <v>91</v>
      </c>
      <c r="V279" s="153">
        <v>41607</v>
      </c>
      <c r="W279" s="154">
        <v>15515518</v>
      </c>
      <c r="X279" s="159" t="s">
        <v>1561</v>
      </c>
      <c r="Y279" s="159" t="s">
        <v>85</v>
      </c>
      <c r="Z279" s="159" t="s">
        <v>86</v>
      </c>
      <c r="AA279" s="159">
        <v>29</v>
      </c>
      <c r="AB279" s="159" t="s">
        <v>87</v>
      </c>
      <c r="AC279" s="168">
        <v>0</v>
      </c>
      <c r="AD279" s="159" t="s">
        <v>87</v>
      </c>
      <c r="AE279" s="153">
        <v>41611</v>
      </c>
      <c r="AF279" s="153">
        <v>41639</v>
      </c>
      <c r="AG279" s="159" t="s">
        <v>87</v>
      </c>
      <c r="AH279" s="160"/>
      <c r="AI279" s="160"/>
      <c r="AJ279" s="161"/>
      <c r="AK279" s="161"/>
      <c r="AL279" s="161"/>
      <c r="AM279" s="161"/>
      <c r="AN279" s="162"/>
      <c r="AO279" s="162"/>
      <c r="AP279" s="162"/>
      <c r="AQ279" s="162"/>
      <c r="AR279" s="162"/>
      <c r="AS279" s="162"/>
      <c r="AT279" s="162"/>
      <c r="AU279" s="163">
        <f t="shared" si="30"/>
        <v>29</v>
      </c>
      <c r="AV279" s="164">
        <f t="shared" si="31"/>
        <v>0</v>
      </c>
      <c r="AW279" s="164">
        <f t="shared" si="32"/>
        <v>29</v>
      </c>
      <c r="AX279" s="164">
        <f t="shared" si="33"/>
        <v>5</v>
      </c>
      <c r="AY279" s="192">
        <f t="shared" si="34"/>
        <v>10000000</v>
      </c>
    </row>
    <row r="280" spans="1:51" s="164" customFormat="1" ht="24" customHeight="1" x14ac:dyDescent="0.2">
      <c r="A280" s="159" t="s">
        <v>6</v>
      </c>
      <c r="B280" s="218" t="s">
        <v>212</v>
      </c>
      <c r="C280" s="218" t="s">
        <v>6</v>
      </c>
      <c r="D280" s="17">
        <v>890905211</v>
      </c>
      <c r="E280" s="201" t="s">
        <v>1775</v>
      </c>
      <c r="F280" s="17" t="s">
        <v>76</v>
      </c>
      <c r="G280" s="169">
        <v>4482324766452</v>
      </c>
      <c r="H280" s="18" t="s">
        <v>77</v>
      </c>
      <c r="I280" s="17" t="s">
        <v>78</v>
      </c>
      <c r="J280" s="17" t="s">
        <v>14</v>
      </c>
      <c r="K280" s="152" t="s">
        <v>601</v>
      </c>
      <c r="L280" s="159" t="s">
        <v>79</v>
      </c>
      <c r="M280" s="107" t="s">
        <v>80</v>
      </c>
      <c r="N280" s="226" t="s">
        <v>90</v>
      </c>
      <c r="O280" s="159" t="s">
        <v>82</v>
      </c>
      <c r="P280" s="159" t="s">
        <v>83</v>
      </c>
      <c r="Q280" s="167" t="s">
        <v>1248</v>
      </c>
      <c r="R280" s="168">
        <v>4800000</v>
      </c>
      <c r="S280" s="154">
        <v>811006538</v>
      </c>
      <c r="T280" s="159" t="s">
        <v>1249</v>
      </c>
      <c r="U280" s="159" t="s">
        <v>91</v>
      </c>
      <c r="V280" s="153">
        <v>41607</v>
      </c>
      <c r="W280" s="154">
        <v>15515518</v>
      </c>
      <c r="X280" s="159" t="s">
        <v>1561</v>
      </c>
      <c r="Y280" s="159" t="s">
        <v>85</v>
      </c>
      <c r="Z280" s="159" t="s">
        <v>86</v>
      </c>
      <c r="AA280" s="159">
        <v>29</v>
      </c>
      <c r="AB280" s="159" t="s">
        <v>87</v>
      </c>
      <c r="AC280" s="168">
        <v>0</v>
      </c>
      <c r="AD280" s="159" t="s">
        <v>87</v>
      </c>
      <c r="AE280" s="153">
        <v>41611</v>
      </c>
      <c r="AF280" s="153">
        <v>41639</v>
      </c>
      <c r="AG280" s="159" t="s">
        <v>87</v>
      </c>
      <c r="AH280" s="160"/>
      <c r="AI280" s="160"/>
      <c r="AJ280" s="161"/>
      <c r="AK280" s="161"/>
      <c r="AL280" s="161"/>
      <c r="AM280" s="161"/>
      <c r="AN280" s="162"/>
      <c r="AO280" s="162"/>
      <c r="AP280" s="162"/>
      <c r="AQ280" s="162"/>
      <c r="AR280" s="162"/>
      <c r="AS280" s="162"/>
      <c r="AT280" s="162"/>
      <c r="AU280" s="163">
        <f t="shared" si="30"/>
        <v>29</v>
      </c>
      <c r="AV280" s="164">
        <f t="shared" si="31"/>
        <v>0</v>
      </c>
      <c r="AW280" s="164">
        <f t="shared" si="32"/>
        <v>29</v>
      </c>
      <c r="AX280" s="164">
        <f t="shared" si="33"/>
        <v>5</v>
      </c>
      <c r="AY280" s="192">
        <f t="shared" si="34"/>
        <v>4800000</v>
      </c>
    </row>
    <row r="281" spans="1:51" s="164" customFormat="1" ht="24" customHeight="1" x14ac:dyDescent="0.2">
      <c r="A281" s="159" t="s">
        <v>6</v>
      </c>
      <c r="B281" s="218" t="s">
        <v>212</v>
      </c>
      <c r="C281" s="218" t="s">
        <v>6</v>
      </c>
      <c r="D281" s="17">
        <v>890905211</v>
      </c>
      <c r="E281" s="201" t="s">
        <v>1775</v>
      </c>
      <c r="F281" s="17" t="s">
        <v>76</v>
      </c>
      <c r="G281" s="169">
        <v>4482324766452</v>
      </c>
      <c r="H281" s="18" t="s">
        <v>77</v>
      </c>
      <c r="I281" s="17" t="s">
        <v>78</v>
      </c>
      <c r="J281" s="17" t="s">
        <v>14</v>
      </c>
      <c r="K281" s="152" t="s">
        <v>602</v>
      </c>
      <c r="L281" s="159" t="s">
        <v>79</v>
      </c>
      <c r="M281" s="107" t="s">
        <v>80</v>
      </c>
      <c r="N281" s="226" t="s">
        <v>90</v>
      </c>
      <c r="O281" s="159" t="s">
        <v>82</v>
      </c>
      <c r="P281" s="159" t="s">
        <v>83</v>
      </c>
      <c r="Q281" s="167" t="s">
        <v>1250</v>
      </c>
      <c r="R281" s="168">
        <v>19500000</v>
      </c>
      <c r="S281" s="154">
        <v>71734607</v>
      </c>
      <c r="T281" s="159" t="s">
        <v>1251</v>
      </c>
      <c r="U281" s="159" t="s">
        <v>84</v>
      </c>
      <c r="V281" s="153">
        <v>41607</v>
      </c>
      <c r="W281" s="154">
        <v>15515518</v>
      </c>
      <c r="X281" s="159" t="s">
        <v>1561</v>
      </c>
      <c r="Y281" s="159" t="s">
        <v>85</v>
      </c>
      <c r="Z281" s="159" t="s">
        <v>86</v>
      </c>
      <c r="AA281" s="159">
        <v>29</v>
      </c>
      <c r="AB281" s="159" t="s">
        <v>87</v>
      </c>
      <c r="AC281" s="168">
        <v>0</v>
      </c>
      <c r="AD281" s="159" t="s">
        <v>87</v>
      </c>
      <c r="AE281" s="153">
        <v>41611</v>
      </c>
      <c r="AF281" s="153">
        <v>41639</v>
      </c>
      <c r="AG281" s="159" t="s">
        <v>87</v>
      </c>
      <c r="AH281" s="160"/>
      <c r="AI281" s="160"/>
      <c r="AJ281" s="161"/>
      <c r="AK281" s="161"/>
      <c r="AL281" s="161"/>
      <c r="AM281" s="161"/>
      <c r="AN281" s="162"/>
      <c r="AO281" s="162"/>
      <c r="AP281" s="162"/>
      <c r="AQ281" s="162"/>
      <c r="AR281" s="162"/>
      <c r="AS281" s="162"/>
      <c r="AT281" s="162"/>
      <c r="AU281" s="163">
        <f t="shared" si="30"/>
        <v>29</v>
      </c>
      <c r="AV281" s="164">
        <f t="shared" si="31"/>
        <v>0</v>
      </c>
      <c r="AW281" s="164">
        <f t="shared" si="32"/>
        <v>29</v>
      </c>
      <c r="AX281" s="164">
        <f t="shared" si="33"/>
        <v>5</v>
      </c>
      <c r="AY281" s="192">
        <f t="shared" si="34"/>
        <v>19500000</v>
      </c>
    </row>
    <row r="282" spans="1:51" s="164" customFormat="1" ht="24" customHeight="1" x14ac:dyDescent="0.2">
      <c r="A282" s="159" t="s">
        <v>6</v>
      </c>
      <c r="B282" s="218" t="s">
        <v>212</v>
      </c>
      <c r="C282" s="218" t="s">
        <v>6</v>
      </c>
      <c r="D282" s="17">
        <v>890905211</v>
      </c>
      <c r="E282" s="201" t="s">
        <v>1775</v>
      </c>
      <c r="F282" s="17" t="s">
        <v>76</v>
      </c>
      <c r="G282" s="169">
        <v>4482324766452</v>
      </c>
      <c r="H282" s="18" t="s">
        <v>77</v>
      </c>
      <c r="I282" s="17" t="s">
        <v>78</v>
      </c>
      <c r="J282" s="17" t="s">
        <v>14</v>
      </c>
      <c r="K282" s="152" t="s">
        <v>603</v>
      </c>
      <c r="L282" s="159" t="s">
        <v>79</v>
      </c>
      <c r="M282" s="107" t="s">
        <v>80</v>
      </c>
      <c r="N282" s="226" t="s">
        <v>90</v>
      </c>
      <c r="O282" s="159" t="s">
        <v>82</v>
      </c>
      <c r="P282" s="159" t="s">
        <v>83</v>
      </c>
      <c r="Q282" s="167" t="s">
        <v>1252</v>
      </c>
      <c r="R282" s="168">
        <v>6000000</v>
      </c>
      <c r="S282" s="154">
        <v>32259796</v>
      </c>
      <c r="T282" s="159" t="s">
        <v>1253</v>
      </c>
      <c r="U282" s="159" t="s">
        <v>84</v>
      </c>
      <c r="V282" s="153">
        <v>41607</v>
      </c>
      <c r="W282" s="154">
        <v>15515518</v>
      </c>
      <c r="X282" s="159" t="s">
        <v>1561</v>
      </c>
      <c r="Y282" s="159" t="s">
        <v>85</v>
      </c>
      <c r="Z282" s="159" t="s">
        <v>86</v>
      </c>
      <c r="AA282" s="159">
        <v>29</v>
      </c>
      <c r="AB282" s="159" t="s">
        <v>87</v>
      </c>
      <c r="AC282" s="168">
        <v>0</v>
      </c>
      <c r="AD282" s="159" t="s">
        <v>87</v>
      </c>
      <c r="AE282" s="153">
        <v>41611</v>
      </c>
      <c r="AF282" s="153">
        <v>41639</v>
      </c>
      <c r="AG282" s="159" t="s">
        <v>87</v>
      </c>
      <c r="AH282" s="160"/>
      <c r="AI282" s="160"/>
      <c r="AJ282" s="161"/>
      <c r="AK282" s="161"/>
      <c r="AL282" s="161"/>
      <c r="AM282" s="161"/>
      <c r="AN282" s="162"/>
      <c r="AO282" s="162"/>
      <c r="AP282" s="162"/>
      <c r="AQ282" s="162"/>
      <c r="AR282" s="162"/>
      <c r="AS282" s="162"/>
      <c r="AT282" s="162"/>
      <c r="AU282" s="163">
        <f t="shared" si="30"/>
        <v>29</v>
      </c>
      <c r="AV282" s="164">
        <f t="shared" si="31"/>
        <v>0</v>
      </c>
      <c r="AW282" s="164">
        <f t="shared" si="32"/>
        <v>29</v>
      </c>
      <c r="AX282" s="164">
        <f t="shared" si="33"/>
        <v>5</v>
      </c>
      <c r="AY282" s="192">
        <f t="shared" si="34"/>
        <v>6000000</v>
      </c>
    </row>
    <row r="283" spans="1:51" s="164" customFormat="1" ht="24" customHeight="1" x14ac:dyDescent="0.2">
      <c r="A283" s="159" t="s">
        <v>222</v>
      </c>
      <c r="B283" s="218" t="s">
        <v>246</v>
      </c>
      <c r="C283" s="218" t="s">
        <v>222</v>
      </c>
      <c r="D283" s="17">
        <v>890905211</v>
      </c>
      <c r="E283" s="201" t="s">
        <v>1775</v>
      </c>
      <c r="F283" s="17" t="s">
        <v>76</v>
      </c>
      <c r="G283" s="169">
        <v>4482324766452</v>
      </c>
      <c r="H283" s="18" t="s">
        <v>77</v>
      </c>
      <c r="I283" s="17" t="s">
        <v>78</v>
      </c>
      <c r="J283" s="17" t="s">
        <v>14</v>
      </c>
      <c r="K283" s="152" t="s">
        <v>604</v>
      </c>
      <c r="L283" s="159" t="s">
        <v>79</v>
      </c>
      <c r="M283" s="107" t="s">
        <v>80</v>
      </c>
      <c r="N283" s="226" t="s">
        <v>90</v>
      </c>
      <c r="O283" s="159" t="s">
        <v>82</v>
      </c>
      <c r="P283" s="159" t="s">
        <v>83</v>
      </c>
      <c r="Q283" s="167" t="s">
        <v>1254</v>
      </c>
      <c r="R283" s="168">
        <v>6999440</v>
      </c>
      <c r="S283" s="154">
        <v>860065280</v>
      </c>
      <c r="T283" s="159" t="s">
        <v>1255</v>
      </c>
      <c r="U283" s="159" t="s">
        <v>91</v>
      </c>
      <c r="V283" s="153">
        <v>41607</v>
      </c>
      <c r="W283" s="154">
        <v>43586853</v>
      </c>
      <c r="X283" s="159" t="s">
        <v>1451</v>
      </c>
      <c r="Y283" s="159" t="s">
        <v>85</v>
      </c>
      <c r="Z283" s="159" t="s">
        <v>86</v>
      </c>
      <c r="AA283" s="159">
        <v>29</v>
      </c>
      <c r="AB283" s="159" t="s">
        <v>87</v>
      </c>
      <c r="AC283" s="168">
        <v>0</v>
      </c>
      <c r="AD283" s="159" t="s">
        <v>87</v>
      </c>
      <c r="AE283" s="153">
        <v>41611</v>
      </c>
      <c r="AF283" s="153">
        <v>41639</v>
      </c>
      <c r="AG283" s="159" t="s">
        <v>87</v>
      </c>
      <c r="AH283" s="160"/>
      <c r="AI283" s="160"/>
      <c r="AJ283" s="161"/>
      <c r="AK283" s="161"/>
      <c r="AL283" s="161"/>
      <c r="AM283" s="161"/>
      <c r="AN283" s="175"/>
      <c r="AO283" s="175"/>
      <c r="AP283" s="175"/>
      <c r="AQ283" s="168"/>
      <c r="AR283" s="168"/>
      <c r="AS283" s="168"/>
      <c r="AT283" s="168"/>
      <c r="AU283" s="163">
        <f t="shared" si="30"/>
        <v>29</v>
      </c>
      <c r="AV283" s="164">
        <f t="shared" si="31"/>
        <v>0</v>
      </c>
      <c r="AW283" s="164">
        <f t="shared" si="32"/>
        <v>29</v>
      </c>
      <c r="AX283" s="164">
        <f t="shared" si="33"/>
        <v>5</v>
      </c>
      <c r="AY283" s="192">
        <f t="shared" si="34"/>
        <v>6999440</v>
      </c>
    </row>
    <row r="284" spans="1:51" s="164" customFormat="1" ht="24" customHeight="1" x14ac:dyDescent="0.2">
      <c r="A284" s="159" t="s">
        <v>6</v>
      </c>
      <c r="B284" s="218" t="s">
        <v>212</v>
      </c>
      <c r="C284" s="218" t="s">
        <v>6</v>
      </c>
      <c r="D284" s="17">
        <v>890905211</v>
      </c>
      <c r="E284" s="201" t="s">
        <v>1775</v>
      </c>
      <c r="F284" s="17" t="s">
        <v>76</v>
      </c>
      <c r="G284" s="169">
        <v>4482324766452</v>
      </c>
      <c r="H284" s="18" t="s">
        <v>77</v>
      </c>
      <c r="I284" s="17" t="s">
        <v>78</v>
      </c>
      <c r="J284" s="17" t="s">
        <v>14</v>
      </c>
      <c r="K284" s="152" t="s">
        <v>605</v>
      </c>
      <c r="L284" s="159" t="s">
        <v>79</v>
      </c>
      <c r="M284" s="107" t="s">
        <v>80</v>
      </c>
      <c r="N284" s="226" t="s">
        <v>90</v>
      </c>
      <c r="O284" s="159" t="s">
        <v>82</v>
      </c>
      <c r="P284" s="159" t="s">
        <v>83</v>
      </c>
      <c r="Q284" s="167" t="s">
        <v>1256</v>
      </c>
      <c r="R284" s="168">
        <v>9000000</v>
      </c>
      <c r="S284" s="154">
        <v>811038046</v>
      </c>
      <c r="T284" s="159" t="s">
        <v>1257</v>
      </c>
      <c r="U284" s="159" t="s">
        <v>91</v>
      </c>
      <c r="V284" s="153">
        <v>41607</v>
      </c>
      <c r="W284" s="154">
        <v>15515518</v>
      </c>
      <c r="X284" s="159" t="s">
        <v>1561</v>
      </c>
      <c r="Y284" s="159" t="s">
        <v>85</v>
      </c>
      <c r="Z284" s="159" t="s">
        <v>86</v>
      </c>
      <c r="AA284" s="159">
        <v>29</v>
      </c>
      <c r="AB284" s="159" t="s">
        <v>87</v>
      </c>
      <c r="AC284" s="168">
        <v>0</v>
      </c>
      <c r="AD284" s="159" t="s">
        <v>87</v>
      </c>
      <c r="AE284" s="153">
        <v>41611</v>
      </c>
      <c r="AF284" s="153">
        <v>41639</v>
      </c>
      <c r="AG284" s="159" t="s">
        <v>87</v>
      </c>
      <c r="AH284" s="160"/>
      <c r="AI284" s="160"/>
      <c r="AJ284" s="161"/>
      <c r="AK284" s="161"/>
      <c r="AL284" s="161"/>
      <c r="AM284" s="161"/>
      <c r="AN284" s="162"/>
      <c r="AO284" s="162"/>
      <c r="AP284" s="162"/>
      <c r="AQ284" s="162"/>
      <c r="AR284" s="162"/>
      <c r="AS284" s="162"/>
      <c r="AT284" s="162"/>
      <c r="AU284" s="163">
        <f t="shared" si="30"/>
        <v>29</v>
      </c>
      <c r="AV284" s="164">
        <f t="shared" si="31"/>
        <v>0</v>
      </c>
      <c r="AW284" s="164">
        <f t="shared" si="32"/>
        <v>29</v>
      </c>
      <c r="AX284" s="164">
        <f t="shared" si="33"/>
        <v>5</v>
      </c>
      <c r="AY284" s="192">
        <f t="shared" si="34"/>
        <v>9000000</v>
      </c>
    </row>
    <row r="285" spans="1:51" s="164" customFormat="1" ht="24" customHeight="1" x14ac:dyDescent="0.2">
      <c r="A285" s="159" t="s">
        <v>2</v>
      </c>
      <c r="B285" s="218" t="s">
        <v>326</v>
      </c>
      <c r="C285" s="218" t="s">
        <v>2</v>
      </c>
      <c r="D285" s="17">
        <v>890905211</v>
      </c>
      <c r="E285" s="201" t="s">
        <v>1775</v>
      </c>
      <c r="F285" s="17" t="s">
        <v>76</v>
      </c>
      <c r="G285" s="169">
        <v>4482324766452</v>
      </c>
      <c r="H285" s="18" t="s">
        <v>77</v>
      </c>
      <c r="I285" s="17" t="s">
        <v>78</v>
      </c>
      <c r="J285" s="17" t="s">
        <v>14</v>
      </c>
      <c r="K285" s="152" t="s">
        <v>606</v>
      </c>
      <c r="L285" s="159" t="s">
        <v>105</v>
      </c>
      <c r="M285" s="107" t="s">
        <v>80</v>
      </c>
      <c r="N285" s="226" t="s">
        <v>103</v>
      </c>
      <c r="O285" s="159" t="s">
        <v>82</v>
      </c>
      <c r="P285" s="104" t="s">
        <v>99</v>
      </c>
      <c r="Q285" s="167" t="s">
        <v>1258</v>
      </c>
      <c r="R285" s="168">
        <v>16633904700</v>
      </c>
      <c r="S285" s="154">
        <v>900677849</v>
      </c>
      <c r="T285" s="159" t="s">
        <v>1259</v>
      </c>
      <c r="U285" s="159" t="s">
        <v>91</v>
      </c>
      <c r="V285" s="153">
        <v>41618</v>
      </c>
      <c r="W285" s="154">
        <v>15515518</v>
      </c>
      <c r="X285" s="159" t="s">
        <v>1745</v>
      </c>
      <c r="Y285" s="159" t="s">
        <v>1748</v>
      </c>
      <c r="Z285" s="159" t="s">
        <v>86</v>
      </c>
      <c r="AA285" s="159">
        <v>470</v>
      </c>
      <c r="AB285" s="159" t="s">
        <v>88</v>
      </c>
      <c r="AC285" s="168">
        <v>4990171410</v>
      </c>
      <c r="AD285" s="159" t="s">
        <v>88</v>
      </c>
      <c r="AE285" s="175">
        <v>41624</v>
      </c>
      <c r="AF285" s="175">
        <v>42093</v>
      </c>
      <c r="AG285" s="159" t="s">
        <v>88</v>
      </c>
      <c r="AH285" s="160"/>
      <c r="AI285" s="160"/>
      <c r="AJ285" s="160"/>
      <c r="AK285" s="160"/>
      <c r="AL285" s="160"/>
      <c r="AM285" s="160"/>
      <c r="AN285" s="175">
        <v>41488</v>
      </c>
      <c r="AO285" s="175">
        <v>41640</v>
      </c>
      <c r="AP285" s="175">
        <v>42004</v>
      </c>
      <c r="AQ285" s="168">
        <v>8195666948</v>
      </c>
      <c r="AR285" s="168">
        <v>0</v>
      </c>
      <c r="AS285" s="168">
        <v>0</v>
      </c>
      <c r="AT285" s="168">
        <v>8195666948</v>
      </c>
      <c r="AU285" s="163">
        <f t="shared" si="30"/>
        <v>470</v>
      </c>
      <c r="AV285" s="164">
        <f t="shared" si="31"/>
        <v>0</v>
      </c>
      <c r="AW285" s="164">
        <f t="shared" si="32"/>
        <v>470</v>
      </c>
      <c r="AX285" s="164">
        <f t="shared" si="33"/>
        <v>7</v>
      </c>
      <c r="AY285" s="192">
        <f t="shared" si="34"/>
        <v>21624076110</v>
      </c>
    </row>
    <row r="286" spans="1:51" s="164" customFormat="1" ht="24" customHeight="1" x14ac:dyDescent="0.2">
      <c r="A286" s="159" t="s">
        <v>6</v>
      </c>
      <c r="B286" s="218" t="s">
        <v>212</v>
      </c>
      <c r="C286" s="218" t="s">
        <v>6</v>
      </c>
      <c r="D286" s="17">
        <v>890905211</v>
      </c>
      <c r="E286" s="201" t="s">
        <v>1775</v>
      </c>
      <c r="F286" s="17" t="s">
        <v>76</v>
      </c>
      <c r="G286" s="169">
        <v>4482324766452</v>
      </c>
      <c r="H286" s="18" t="s">
        <v>77</v>
      </c>
      <c r="I286" s="17" t="s">
        <v>78</v>
      </c>
      <c r="J286" s="17" t="s">
        <v>14</v>
      </c>
      <c r="K286" s="152" t="s">
        <v>607</v>
      </c>
      <c r="L286" s="159" t="s">
        <v>79</v>
      </c>
      <c r="M286" s="107" t="s">
        <v>80</v>
      </c>
      <c r="N286" s="226" t="s">
        <v>90</v>
      </c>
      <c r="O286" s="159" t="s">
        <v>82</v>
      </c>
      <c r="P286" s="159" t="s">
        <v>83</v>
      </c>
      <c r="Q286" s="167" t="s">
        <v>1260</v>
      </c>
      <c r="R286" s="168">
        <v>12000000</v>
      </c>
      <c r="S286" s="154">
        <v>811039280</v>
      </c>
      <c r="T286" s="159" t="s">
        <v>1261</v>
      </c>
      <c r="U286" s="159" t="s">
        <v>91</v>
      </c>
      <c r="V286" s="153">
        <v>41607</v>
      </c>
      <c r="W286" s="154">
        <v>15515518</v>
      </c>
      <c r="X286" s="159" t="s">
        <v>1561</v>
      </c>
      <c r="Y286" s="159" t="s">
        <v>85</v>
      </c>
      <c r="Z286" s="159" t="s">
        <v>86</v>
      </c>
      <c r="AA286" s="159">
        <v>29</v>
      </c>
      <c r="AB286" s="159" t="s">
        <v>87</v>
      </c>
      <c r="AC286" s="168">
        <v>0</v>
      </c>
      <c r="AD286" s="159" t="s">
        <v>87</v>
      </c>
      <c r="AE286" s="153">
        <v>41611</v>
      </c>
      <c r="AF286" s="153">
        <v>41639</v>
      </c>
      <c r="AG286" s="159" t="s">
        <v>87</v>
      </c>
      <c r="AH286" s="160"/>
      <c r="AI286" s="160"/>
      <c r="AJ286" s="161"/>
      <c r="AK286" s="161"/>
      <c r="AL286" s="161"/>
      <c r="AM286" s="161"/>
      <c r="AN286" s="162"/>
      <c r="AO286" s="162"/>
      <c r="AP286" s="162"/>
      <c r="AQ286" s="162"/>
      <c r="AR286" s="162"/>
      <c r="AS286" s="162"/>
      <c r="AT286" s="162"/>
      <c r="AU286" s="163">
        <f t="shared" si="30"/>
        <v>29</v>
      </c>
      <c r="AV286" s="164">
        <f t="shared" si="31"/>
        <v>0</v>
      </c>
      <c r="AW286" s="164">
        <f t="shared" si="32"/>
        <v>29</v>
      </c>
      <c r="AX286" s="164">
        <f t="shared" si="33"/>
        <v>5</v>
      </c>
      <c r="AY286" s="192">
        <f t="shared" si="34"/>
        <v>12000000</v>
      </c>
    </row>
    <row r="287" spans="1:51" s="164" customFormat="1" ht="24" customHeight="1" x14ac:dyDescent="0.2">
      <c r="A287" s="159" t="s">
        <v>6</v>
      </c>
      <c r="B287" s="218" t="s">
        <v>212</v>
      </c>
      <c r="C287" s="218" t="s">
        <v>6</v>
      </c>
      <c r="D287" s="17">
        <v>890905211</v>
      </c>
      <c r="E287" s="201" t="s">
        <v>1775</v>
      </c>
      <c r="F287" s="17" t="s">
        <v>76</v>
      </c>
      <c r="G287" s="169">
        <v>4482324766452</v>
      </c>
      <c r="H287" s="18" t="s">
        <v>77</v>
      </c>
      <c r="I287" s="17" t="s">
        <v>78</v>
      </c>
      <c r="J287" s="17" t="s">
        <v>14</v>
      </c>
      <c r="K287" s="152" t="s">
        <v>608</v>
      </c>
      <c r="L287" s="159" t="s">
        <v>79</v>
      </c>
      <c r="M287" s="107" t="s">
        <v>80</v>
      </c>
      <c r="N287" s="226" t="s">
        <v>90</v>
      </c>
      <c r="O287" s="159" t="s">
        <v>82</v>
      </c>
      <c r="P287" s="159" t="s">
        <v>83</v>
      </c>
      <c r="Q287" s="167" t="s">
        <v>1262</v>
      </c>
      <c r="R287" s="168">
        <v>10000000</v>
      </c>
      <c r="S287" s="154">
        <v>900333440</v>
      </c>
      <c r="T287" s="159" t="s">
        <v>1263</v>
      </c>
      <c r="U287" s="159" t="s">
        <v>91</v>
      </c>
      <c r="V287" s="153">
        <v>41607</v>
      </c>
      <c r="W287" s="154">
        <v>15515518</v>
      </c>
      <c r="X287" s="159" t="s">
        <v>1561</v>
      </c>
      <c r="Y287" s="159" t="s">
        <v>85</v>
      </c>
      <c r="Z287" s="159" t="s">
        <v>86</v>
      </c>
      <c r="AA287" s="159">
        <v>29</v>
      </c>
      <c r="AB287" s="159" t="s">
        <v>87</v>
      </c>
      <c r="AC287" s="168">
        <v>0</v>
      </c>
      <c r="AD287" s="159" t="s">
        <v>87</v>
      </c>
      <c r="AE287" s="153">
        <v>41611</v>
      </c>
      <c r="AF287" s="153">
        <v>41639</v>
      </c>
      <c r="AG287" s="159" t="s">
        <v>87</v>
      </c>
      <c r="AH287" s="160"/>
      <c r="AI287" s="160"/>
      <c r="AJ287" s="161"/>
      <c r="AK287" s="161"/>
      <c r="AL287" s="161"/>
      <c r="AM287" s="161"/>
      <c r="AN287" s="162"/>
      <c r="AO287" s="162"/>
      <c r="AP287" s="162"/>
      <c r="AQ287" s="162"/>
      <c r="AR287" s="162"/>
      <c r="AS287" s="162"/>
      <c r="AT287" s="162"/>
      <c r="AU287" s="163">
        <f t="shared" si="30"/>
        <v>29</v>
      </c>
      <c r="AV287" s="164">
        <f t="shared" si="31"/>
        <v>0</v>
      </c>
      <c r="AW287" s="164">
        <f t="shared" si="32"/>
        <v>29</v>
      </c>
      <c r="AX287" s="164">
        <f t="shared" si="33"/>
        <v>5</v>
      </c>
      <c r="AY287" s="192">
        <f t="shared" si="34"/>
        <v>10000000</v>
      </c>
    </row>
    <row r="288" spans="1:51" s="164" customFormat="1" ht="24" customHeight="1" x14ac:dyDescent="0.2">
      <c r="A288" s="159" t="s">
        <v>6</v>
      </c>
      <c r="B288" s="218" t="s">
        <v>212</v>
      </c>
      <c r="C288" s="218" t="s">
        <v>6</v>
      </c>
      <c r="D288" s="17">
        <v>890905211</v>
      </c>
      <c r="E288" s="201" t="s">
        <v>1775</v>
      </c>
      <c r="F288" s="17" t="s">
        <v>76</v>
      </c>
      <c r="G288" s="169">
        <v>4482324766452</v>
      </c>
      <c r="H288" s="18" t="s">
        <v>77</v>
      </c>
      <c r="I288" s="17" t="s">
        <v>78</v>
      </c>
      <c r="J288" s="17" t="s">
        <v>14</v>
      </c>
      <c r="K288" s="152" t="s">
        <v>609</v>
      </c>
      <c r="L288" s="159" t="s">
        <v>79</v>
      </c>
      <c r="M288" s="107" t="s">
        <v>80</v>
      </c>
      <c r="N288" s="226" t="s">
        <v>90</v>
      </c>
      <c r="O288" s="159" t="s">
        <v>82</v>
      </c>
      <c r="P288" s="159" t="s">
        <v>83</v>
      </c>
      <c r="Q288" s="167" t="s">
        <v>1264</v>
      </c>
      <c r="R288" s="168">
        <v>9000000</v>
      </c>
      <c r="S288" s="154">
        <v>32555865</v>
      </c>
      <c r="T288" s="159" t="s">
        <v>1265</v>
      </c>
      <c r="U288" s="159" t="s">
        <v>84</v>
      </c>
      <c r="V288" s="153">
        <v>41607</v>
      </c>
      <c r="W288" s="154">
        <v>15515518</v>
      </c>
      <c r="X288" s="159" t="s">
        <v>1561</v>
      </c>
      <c r="Y288" s="159" t="s">
        <v>85</v>
      </c>
      <c r="Z288" s="159" t="s">
        <v>86</v>
      </c>
      <c r="AA288" s="159">
        <v>29</v>
      </c>
      <c r="AB288" s="159" t="s">
        <v>87</v>
      </c>
      <c r="AC288" s="168">
        <v>0</v>
      </c>
      <c r="AD288" s="159" t="s">
        <v>87</v>
      </c>
      <c r="AE288" s="153">
        <v>41611</v>
      </c>
      <c r="AF288" s="153">
        <v>41639</v>
      </c>
      <c r="AG288" s="159" t="s">
        <v>87</v>
      </c>
      <c r="AH288" s="160"/>
      <c r="AI288" s="160"/>
      <c r="AJ288" s="161"/>
      <c r="AK288" s="161"/>
      <c r="AL288" s="161"/>
      <c r="AM288" s="161"/>
      <c r="AN288" s="162"/>
      <c r="AO288" s="162"/>
      <c r="AP288" s="162"/>
      <c r="AQ288" s="162"/>
      <c r="AR288" s="162"/>
      <c r="AS288" s="162"/>
      <c r="AT288" s="162"/>
      <c r="AU288" s="163">
        <f t="shared" si="30"/>
        <v>29</v>
      </c>
      <c r="AV288" s="164">
        <f t="shared" si="31"/>
        <v>0</v>
      </c>
      <c r="AW288" s="164">
        <f t="shared" si="32"/>
        <v>29</v>
      </c>
      <c r="AX288" s="164">
        <f t="shared" si="33"/>
        <v>5</v>
      </c>
      <c r="AY288" s="192">
        <f t="shared" si="34"/>
        <v>9000000</v>
      </c>
    </row>
    <row r="289" spans="1:51" s="164" customFormat="1" ht="24" customHeight="1" x14ac:dyDescent="0.2">
      <c r="A289" s="159" t="s">
        <v>6</v>
      </c>
      <c r="B289" s="218" t="s">
        <v>212</v>
      </c>
      <c r="C289" s="218" t="s">
        <v>6</v>
      </c>
      <c r="D289" s="17">
        <v>890905211</v>
      </c>
      <c r="E289" s="201" t="s">
        <v>1775</v>
      </c>
      <c r="F289" s="17" t="s">
        <v>76</v>
      </c>
      <c r="G289" s="169">
        <v>4482324766452</v>
      </c>
      <c r="H289" s="18" t="s">
        <v>77</v>
      </c>
      <c r="I289" s="17" t="s">
        <v>78</v>
      </c>
      <c r="J289" s="17" t="s">
        <v>14</v>
      </c>
      <c r="K289" s="152" t="s">
        <v>610</v>
      </c>
      <c r="L289" s="159" t="s">
        <v>79</v>
      </c>
      <c r="M289" s="107" t="s">
        <v>80</v>
      </c>
      <c r="N289" s="226" t="s">
        <v>90</v>
      </c>
      <c r="O289" s="159" t="s">
        <v>82</v>
      </c>
      <c r="P289" s="159" t="s">
        <v>83</v>
      </c>
      <c r="Q289" s="167" t="s">
        <v>1266</v>
      </c>
      <c r="R289" s="168">
        <v>10000000</v>
      </c>
      <c r="S289" s="154">
        <v>890984056</v>
      </c>
      <c r="T289" s="159" t="s">
        <v>1267</v>
      </c>
      <c r="U289" s="159" t="s">
        <v>91</v>
      </c>
      <c r="V289" s="153">
        <v>41607</v>
      </c>
      <c r="W289" s="154">
        <v>15515518</v>
      </c>
      <c r="X289" s="159" t="s">
        <v>1561</v>
      </c>
      <c r="Y289" s="159" t="s">
        <v>85</v>
      </c>
      <c r="Z289" s="159" t="s">
        <v>86</v>
      </c>
      <c r="AA289" s="159">
        <v>29</v>
      </c>
      <c r="AB289" s="159" t="s">
        <v>87</v>
      </c>
      <c r="AC289" s="168">
        <v>0</v>
      </c>
      <c r="AD289" s="159" t="s">
        <v>87</v>
      </c>
      <c r="AE289" s="153">
        <v>41611</v>
      </c>
      <c r="AF289" s="153">
        <v>41639</v>
      </c>
      <c r="AG289" s="159" t="s">
        <v>87</v>
      </c>
      <c r="AH289" s="160"/>
      <c r="AI289" s="160"/>
      <c r="AJ289" s="161"/>
      <c r="AK289" s="161"/>
      <c r="AL289" s="161"/>
      <c r="AM289" s="161"/>
      <c r="AN289" s="162"/>
      <c r="AO289" s="162"/>
      <c r="AP289" s="162"/>
      <c r="AQ289" s="162"/>
      <c r="AR289" s="162"/>
      <c r="AS289" s="162"/>
      <c r="AT289" s="162"/>
      <c r="AU289" s="163">
        <f t="shared" si="30"/>
        <v>29</v>
      </c>
      <c r="AV289" s="164">
        <f t="shared" si="31"/>
        <v>0</v>
      </c>
      <c r="AW289" s="164">
        <f t="shared" si="32"/>
        <v>29</v>
      </c>
      <c r="AX289" s="164">
        <f t="shared" si="33"/>
        <v>5</v>
      </c>
      <c r="AY289" s="192">
        <f t="shared" si="34"/>
        <v>10000000</v>
      </c>
    </row>
    <row r="290" spans="1:51" s="164" customFormat="1" ht="24" customHeight="1" x14ac:dyDescent="0.2">
      <c r="A290" s="159" t="s">
        <v>6</v>
      </c>
      <c r="B290" s="218" t="s">
        <v>212</v>
      </c>
      <c r="C290" s="218" t="s">
        <v>6</v>
      </c>
      <c r="D290" s="17">
        <v>890905211</v>
      </c>
      <c r="E290" s="201" t="s">
        <v>1775</v>
      </c>
      <c r="F290" s="17" t="s">
        <v>76</v>
      </c>
      <c r="G290" s="169">
        <v>4482324766452</v>
      </c>
      <c r="H290" s="18" t="s">
        <v>77</v>
      </c>
      <c r="I290" s="17" t="s">
        <v>78</v>
      </c>
      <c r="J290" s="17" t="s">
        <v>14</v>
      </c>
      <c r="K290" s="152" t="s">
        <v>611</v>
      </c>
      <c r="L290" s="159" t="s">
        <v>79</v>
      </c>
      <c r="M290" s="107" t="s">
        <v>80</v>
      </c>
      <c r="N290" s="226" t="s">
        <v>90</v>
      </c>
      <c r="O290" s="159" t="s">
        <v>82</v>
      </c>
      <c r="P290" s="159" t="s">
        <v>83</v>
      </c>
      <c r="Q290" s="167" t="s">
        <v>1268</v>
      </c>
      <c r="R290" s="168">
        <v>4500000</v>
      </c>
      <c r="S290" s="154">
        <v>900071154</v>
      </c>
      <c r="T290" s="159" t="s">
        <v>1269</v>
      </c>
      <c r="U290" s="159" t="s">
        <v>91</v>
      </c>
      <c r="V290" s="153">
        <v>41607</v>
      </c>
      <c r="W290" s="154">
        <v>15515518</v>
      </c>
      <c r="X290" s="159" t="s">
        <v>1561</v>
      </c>
      <c r="Y290" s="159" t="s">
        <v>85</v>
      </c>
      <c r="Z290" s="159" t="s">
        <v>86</v>
      </c>
      <c r="AA290" s="159">
        <v>29</v>
      </c>
      <c r="AB290" s="159" t="s">
        <v>87</v>
      </c>
      <c r="AC290" s="168">
        <v>0</v>
      </c>
      <c r="AD290" s="159" t="s">
        <v>87</v>
      </c>
      <c r="AE290" s="153">
        <v>41611</v>
      </c>
      <c r="AF290" s="153">
        <v>41639</v>
      </c>
      <c r="AG290" s="159" t="s">
        <v>87</v>
      </c>
      <c r="AH290" s="160"/>
      <c r="AI290" s="160"/>
      <c r="AJ290" s="161"/>
      <c r="AK290" s="161"/>
      <c r="AL290" s="161"/>
      <c r="AM290" s="161"/>
      <c r="AN290" s="162"/>
      <c r="AO290" s="162"/>
      <c r="AP290" s="162"/>
      <c r="AQ290" s="162"/>
      <c r="AR290" s="162"/>
      <c r="AS290" s="162"/>
      <c r="AT290" s="162"/>
      <c r="AU290" s="163">
        <f t="shared" si="30"/>
        <v>29</v>
      </c>
      <c r="AV290" s="164">
        <f t="shared" si="31"/>
        <v>0</v>
      </c>
      <c r="AW290" s="164">
        <f t="shared" si="32"/>
        <v>29</v>
      </c>
      <c r="AX290" s="164">
        <f t="shared" si="33"/>
        <v>5</v>
      </c>
      <c r="AY290" s="192">
        <f t="shared" si="34"/>
        <v>4500000</v>
      </c>
    </row>
    <row r="291" spans="1:51" s="164" customFormat="1" ht="24" customHeight="1" x14ac:dyDescent="0.2">
      <c r="A291" s="159" t="s">
        <v>6</v>
      </c>
      <c r="B291" s="218" t="s">
        <v>212</v>
      </c>
      <c r="C291" s="218" t="s">
        <v>6</v>
      </c>
      <c r="D291" s="17">
        <v>890905211</v>
      </c>
      <c r="E291" s="201" t="s">
        <v>1775</v>
      </c>
      <c r="F291" s="17" t="s">
        <v>76</v>
      </c>
      <c r="G291" s="169">
        <v>4482324766452</v>
      </c>
      <c r="H291" s="18" t="s">
        <v>77</v>
      </c>
      <c r="I291" s="17" t="s">
        <v>78</v>
      </c>
      <c r="J291" s="17" t="s">
        <v>14</v>
      </c>
      <c r="K291" s="152" t="s">
        <v>612</v>
      </c>
      <c r="L291" s="159" t="s">
        <v>79</v>
      </c>
      <c r="M291" s="107" t="s">
        <v>80</v>
      </c>
      <c r="N291" s="226" t="s">
        <v>90</v>
      </c>
      <c r="O291" s="159" t="s">
        <v>82</v>
      </c>
      <c r="P291" s="159" t="s">
        <v>83</v>
      </c>
      <c r="Q291" s="167" t="s">
        <v>1270</v>
      </c>
      <c r="R291" s="168">
        <v>4500000</v>
      </c>
      <c r="S291" s="154">
        <v>81009571</v>
      </c>
      <c r="T291" s="159" t="s">
        <v>1271</v>
      </c>
      <c r="U291" s="159" t="s">
        <v>84</v>
      </c>
      <c r="V291" s="153">
        <v>41607</v>
      </c>
      <c r="W291" s="154">
        <v>15515518</v>
      </c>
      <c r="X291" s="159" t="s">
        <v>1561</v>
      </c>
      <c r="Y291" s="159" t="s">
        <v>85</v>
      </c>
      <c r="Z291" s="159" t="s">
        <v>86</v>
      </c>
      <c r="AA291" s="159">
        <v>29</v>
      </c>
      <c r="AB291" s="159" t="s">
        <v>87</v>
      </c>
      <c r="AC291" s="168">
        <v>0</v>
      </c>
      <c r="AD291" s="159" t="s">
        <v>87</v>
      </c>
      <c r="AE291" s="153">
        <v>41611</v>
      </c>
      <c r="AF291" s="153">
        <v>41639</v>
      </c>
      <c r="AG291" s="159" t="s">
        <v>87</v>
      </c>
      <c r="AH291" s="160"/>
      <c r="AI291" s="160"/>
      <c r="AJ291" s="161"/>
      <c r="AK291" s="161"/>
      <c r="AL291" s="161"/>
      <c r="AM291" s="161"/>
      <c r="AN291" s="162"/>
      <c r="AO291" s="162"/>
      <c r="AP291" s="162"/>
      <c r="AQ291" s="162"/>
      <c r="AR291" s="162"/>
      <c r="AS291" s="162"/>
      <c r="AT291" s="162"/>
      <c r="AU291" s="163">
        <f t="shared" si="30"/>
        <v>29</v>
      </c>
      <c r="AV291" s="164">
        <f t="shared" si="31"/>
        <v>0</v>
      </c>
      <c r="AW291" s="164">
        <f t="shared" si="32"/>
        <v>29</v>
      </c>
      <c r="AX291" s="164">
        <f t="shared" si="33"/>
        <v>5</v>
      </c>
      <c r="AY291" s="192">
        <f t="shared" si="34"/>
        <v>4500000</v>
      </c>
    </row>
    <row r="292" spans="1:51" s="164" customFormat="1" ht="24" customHeight="1" x14ac:dyDescent="0.2">
      <c r="A292" s="159" t="s">
        <v>6</v>
      </c>
      <c r="B292" s="218" t="s">
        <v>212</v>
      </c>
      <c r="C292" s="218" t="s">
        <v>6</v>
      </c>
      <c r="D292" s="17">
        <v>890905211</v>
      </c>
      <c r="E292" s="201" t="s">
        <v>1775</v>
      </c>
      <c r="F292" s="17" t="s">
        <v>76</v>
      </c>
      <c r="G292" s="169">
        <v>4482324766452</v>
      </c>
      <c r="H292" s="18" t="s">
        <v>77</v>
      </c>
      <c r="I292" s="17" t="s">
        <v>78</v>
      </c>
      <c r="J292" s="17" t="s">
        <v>14</v>
      </c>
      <c r="K292" s="152" t="s">
        <v>613</v>
      </c>
      <c r="L292" s="159" t="s">
        <v>79</v>
      </c>
      <c r="M292" s="107" t="s">
        <v>80</v>
      </c>
      <c r="N292" s="226" t="s">
        <v>90</v>
      </c>
      <c r="O292" s="159" t="s">
        <v>82</v>
      </c>
      <c r="P292" s="159" t="s">
        <v>83</v>
      </c>
      <c r="Q292" s="167" t="s">
        <v>1272</v>
      </c>
      <c r="R292" s="168">
        <v>5600000</v>
      </c>
      <c r="S292" s="154">
        <v>98628451</v>
      </c>
      <c r="T292" s="159" t="s">
        <v>1273</v>
      </c>
      <c r="U292" s="159" t="s">
        <v>84</v>
      </c>
      <c r="V292" s="153">
        <v>41607</v>
      </c>
      <c r="W292" s="154">
        <v>15515518</v>
      </c>
      <c r="X292" s="159" t="s">
        <v>1561</v>
      </c>
      <c r="Y292" s="159" t="s">
        <v>85</v>
      </c>
      <c r="Z292" s="159" t="s">
        <v>86</v>
      </c>
      <c r="AA292" s="159">
        <v>29</v>
      </c>
      <c r="AB292" s="159" t="s">
        <v>87</v>
      </c>
      <c r="AC292" s="168">
        <v>0</v>
      </c>
      <c r="AD292" s="159" t="s">
        <v>87</v>
      </c>
      <c r="AE292" s="153">
        <v>41611</v>
      </c>
      <c r="AF292" s="153">
        <v>41639</v>
      </c>
      <c r="AG292" s="159" t="s">
        <v>87</v>
      </c>
      <c r="AH292" s="160"/>
      <c r="AI292" s="160"/>
      <c r="AJ292" s="161"/>
      <c r="AK292" s="161"/>
      <c r="AL292" s="161"/>
      <c r="AM292" s="161"/>
      <c r="AN292" s="162"/>
      <c r="AO292" s="162"/>
      <c r="AP292" s="162"/>
      <c r="AQ292" s="162"/>
      <c r="AR292" s="162"/>
      <c r="AS292" s="162"/>
      <c r="AT292" s="162"/>
      <c r="AU292" s="163">
        <f t="shared" si="30"/>
        <v>29</v>
      </c>
      <c r="AV292" s="164">
        <f t="shared" si="31"/>
        <v>0</v>
      </c>
      <c r="AW292" s="164">
        <f t="shared" si="32"/>
        <v>29</v>
      </c>
      <c r="AX292" s="164">
        <f t="shared" si="33"/>
        <v>5</v>
      </c>
      <c r="AY292" s="192">
        <f t="shared" si="34"/>
        <v>5600000</v>
      </c>
    </row>
    <row r="293" spans="1:51" s="164" customFormat="1" ht="24" customHeight="1" x14ac:dyDescent="0.2">
      <c r="A293" s="159" t="s">
        <v>6</v>
      </c>
      <c r="B293" s="218" t="s">
        <v>212</v>
      </c>
      <c r="C293" s="218" t="s">
        <v>6</v>
      </c>
      <c r="D293" s="17">
        <v>890905211</v>
      </c>
      <c r="E293" s="201" t="s">
        <v>1775</v>
      </c>
      <c r="F293" s="17" t="s">
        <v>76</v>
      </c>
      <c r="G293" s="169">
        <v>4482324766452</v>
      </c>
      <c r="H293" s="18" t="s">
        <v>77</v>
      </c>
      <c r="I293" s="17" t="s">
        <v>78</v>
      </c>
      <c r="J293" s="17" t="s">
        <v>14</v>
      </c>
      <c r="K293" s="152" t="s">
        <v>614</v>
      </c>
      <c r="L293" s="159" t="s">
        <v>79</v>
      </c>
      <c r="M293" s="107" t="s">
        <v>80</v>
      </c>
      <c r="N293" s="226" t="s">
        <v>90</v>
      </c>
      <c r="O293" s="159" t="s">
        <v>82</v>
      </c>
      <c r="P293" s="159" t="s">
        <v>83</v>
      </c>
      <c r="Q293" s="167" t="s">
        <v>1274</v>
      </c>
      <c r="R293" s="168">
        <v>8800000</v>
      </c>
      <c r="S293" s="154">
        <v>52817995</v>
      </c>
      <c r="T293" s="159" t="s">
        <v>1275</v>
      </c>
      <c r="U293" s="159" t="s">
        <v>84</v>
      </c>
      <c r="V293" s="153">
        <v>41607</v>
      </c>
      <c r="W293" s="154">
        <v>15515518</v>
      </c>
      <c r="X293" s="159" t="s">
        <v>1561</v>
      </c>
      <c r="Y293" s="159" t="s">
        <v>85</v>
      </c>
      <c r="Z293" s="159" t="s">
        <v>86</v>
      </c>
      <c r="AA293" s="159">
        <v>29</v>
      </c>
      <c r="AB293" s="159" t="s">
        <v>87</v>
      </c>
      <c r="AC293" s="168">
        <v>0</v>
      </c>
      <c r="AD293" s="159" t="s">
        <v>87</v>
      </c>
      <c r="AE293" s="153">
        <v>41611</v>
      </c>
      <c r="AF293" s="153">
        <v>41639</v>
      </c>
      <c r="AG293" s="159" t="s">
        <v>87</v>
      </c>
      <c r="AH293" s="160"/>
      <c r="AI293" s="160"/>
      <c r="AJ293" s="161"/>
      <c r="AK293" s="161"/>
      <c r="AL293" s="161"/>
      <c r="AM293" s="161"/>
      <c r="AN293" s="162"/>
      <c r="AO293" s="162"/>
      <c r="AP293" s="162"/>
      <c r="AQ293" s="162"/>
      <c r="AR293" s="162"/>
      <c r="AS293" s="162"/>
      <c r="AT293" s="162"/>
      <c r="AU293" s="163">
        <f t="shared" si="30"/>
        <v>29</v>
      </c>
      <c r="AV293" s="164">
        <f t="shared" si="31"/>
        <v>0</v>
      </c>
      <c r="AW293" s="164">
        <f t="shared" si="32"/>
        <v>29</v>
      </c>
      <c r="AX293" s="164">
        <f t="shared" si="33"/>
        <v>5</v>
      </c>
      <c r="AY293" s="192">
        <f t="shared" si="34"/>
        <v>8800000</v>
      </c>
    </row>
    <row r="294" spans="1:51" s="164" customFormat="1" ht="24" customHeight="1" x14ac:dyDescent="0.2">
      <c r="A294" s="159" t="s">
        <v>6</v>
      </c>
      <c r="B294" s="218" t="s">
        <v>212</v>
      </c>
      <c r="C294" s="218" t="s">
        <v>6</v>
      </c>
      <c r="D294" s="17">
        <v>890905211</v>
      </c>
      <c r="E294" s="201" t="s">
        <v>1775</v>
      </c>
      <c r="F294" s="17" t="s">
        <v>76</v>
      </c>
      <c r="G294" s="169">
        <v>4482324766452</v>
      </c>
      <c r="H294" s="18" t="s">
        <v>77</v>
      </c>
      <c r="I294" s="17" t="s">
        <v>78</v>
      </c>
      <c r="J294" s="17" t="s">
        <v>14</v>
      </c>
      <c r="K294" s="152" t="s">
        <v>615</v>
      </c>
      <c r="L294" s="159" t="s">
        <v>79</v>
      </c>
      <c r="M294" s="107" t="s">
        <v>80</v>
      </c>
      <c r="N294" s="226" t="s">
        <v>90</v>
      </c>
      <c r="O294" s="159" t="s">
        <v>82</v>
      </c>
      <c r="P294" s="159" t="s">
        <v>83</v>
      </c>
      <c r="Q294" s="167" t="s">
        <v>1276</v>
      </c>
      <c r="R294" s="168">
        <v>7500000</v>
      </c>
      <c r="S294" s="154">
        <v>900503662</v>
      </c>
      <c r="T294" s="159" t="s">
        <v>1277</v>
      </c>
      <c r="U294" s="159" t="s">
        <v>91</v>
      </c>
      <c r="V294" s="153">
        <v>41607</v>
      </c>
      <c r="W294" s="154">
        <v>15515518</v>
      </c>
      <c r="X294" s="159" t="s">
        <v>1561</v>
      </c>
      <c r="Y294" s="159" t="s">
        <v>85</v>
      </c>
      <c r="Z294" s="159" t="s">
        <v>86</v>
      </c>
      <c r="AA294" s="159">
        <v>29</v>
      </c>
      <c r="AB294" s="159" t="s">
        <v>87</v>
      </c>
      <c r="AC294" s="168">
        <v>0</v>
      </c>
      <c r="AD294" s="159" t="s">
        <v>87</v>
      </c>
      <c r="AE294" s="153">
        <v>41611</v>
      </c>
      <c r="AF294" s="153">
        <v>41639</v>
      </c>
      <c r="AG294" s="159" t="s">
        <v>87</v>
      </c>
      <c r="AH294" s="160"/>
      <c r="AI294" s="160"/>
      <c r="AJ294" s="161"/>
      <c r="AK294" s="161"/>
      <c r="AL294" s="161"/>
      <c r="AM294" s="161"/>
      <c r="AN294" s="162"/>
      <c r="AO294" s="162"/>
      <c r="AP294" s="162"/>
      <c r="AQ294" s="162"/>
      <c r="AR294" s="162"/>
      <c r="AS294" s="162"/>
      <c r="AT294" s="162"/>
      <c r="AU294" s="163">
        <f t="shared" si="30"/>
        <v>29</v>
      </c>
      <c r="AV294" s="164">
        <f t="shared" si="31"/>
        <v>0</v>
      </c>
      <c r="AW294" s="164">
        <f t="shared" si="32"/>
        <v>29</v>
      </c>
      <c r="AX294" s="164">
        <f t="shared" si="33"/>
        <v>5</v>
      </c>
      <c r="AY294" s="192">
        <f t="shared" si="34"/>
        <v>7500000</v>
      </c>
    </row>
    <row r="295" spans="1:51" s="164" customFormat="1" ht="24" customHeight="1" x14ac:dyDescent="0.2">
      <c r="A295" s="159" t="s">
        <v>6</v>
      </c>
      <c r="B295" s="218" t="s">
        <v>212</v>
      </c>
      <c r="C295" s="218" t="s">
        <v>6</v>
      </c>
      <c r="D295" s="17">
        <v>890905211</v>
      </c>
      <c r="E295" s="201" t="s">
        <v>1775</v>
      </c>
      <c r="F295" s="17" t="s">
        <v>76</v>
      </c>
      <c r="G295" s="169">
        <v>4482324766452</v>
      </c>
      <c r="H295" s="18" t="s">
        <v>77</v>
      </c>
      <c r="I295" s="17" t="s">
        <v>78</v>
      </c>
      <c r="J295" s="17" t="s">
        <v>14</v>
      </c>
      <c r="K295" s="152" t="s">
        <v>616</v>
      </c>
      <c r="L295" s="159" t="s">
        <v>79</v>
      </c>
      <c r="M295" s="107" t="s">
        <v>80</v>
      </c>
      <c r="N295" s="226" t="s">
        <v>90</v>
      </c>
      <c r="O295" s="159" t="s">
        <v>82</v>
      </c>
      <c r="P295" s="159" t="s">
        <v>83</v>
      </c>
      <c r="Q295" s="167" t="s">
        <v>1278</v>
      </c>
      <c r="R295" s="168">
        <v>6000000</v>
      </c>
      <c r="S295" s="154">
        <v>890985874</v>
      </c>
      <c r="T295" s="159" t="s">
        <v>1279</v>
      </c>
      <c r="U295" s="159" t="s">
        <v>91</v>
      </c>
      <c r="V295" s="153">
        <v>41607</v>
      </c>
      <c r="W295" s="154">
        <v>15515518</v>
      </c>
      <c r="X295" s="159" t="s">
        <v>1561</v>
      </c>
      <c r="Y295" s="159" t="s">
        <v>85</v>
      </c>
      <c r="Z295" s="159" t="s">
        <v>86</v>
      </c>
      <c r="AA295" s="159">
        <v>29</v>
      </c>
      <c r="AB295" s="159" t="s">
        <v>87</v>
      </c>
      <c r="AC295" s="168">
        <v>0</v>
      </c>
      <c r="AD295" s="159" t="s">
        <v>87</v>
      </c>
      <c r="AE295" s="153">
        <v>41611</v>
      </c>
      <c r="AF295" s="153">
        <v>41639</v>
      </c>
      <c r="AG295" s="159" t="s">
        <v>87</v>
      </c>
      <c r="AH295" s="160"/>
      <c r="AI295" s="160"/>
      <c r="AJ295" s="161"/>
      <c r="AK295" s="161"/>
      <c r="AL295" s="161"/>
      <c r="AM295" s="161"/>
      <c r="AN295" s="162"/>
      <c r="AO295" s="162"/>
      <c r="AP295" s="162"/>
      <c r="AQ295" s="162"/>
      <c r="AR295" s="162"/>
      <c r="AS295" s="162"/>
      <c r="AT295" s="162"/>
      <c r="AU295" s="163">
        <f t="shared" si="30"/>
        <v>29</v>
      </c>
      <c r="AV295" s="164">
        <f t="shared" si="31"/>
        <v>0</v>
      </c>
      <c r="AW295" s="164">
        <f t="shared" si="32"/>
        <v>29</v>
      </c>
      <c r="AX295" s="164">
        <f t="shared" si="33"/>
        <v>5</v>
      </c>
      <c r="AY295" s="192">
        <f t="shared" si="34"/>
        <v>6000000</v>
      </c>
    </row>
    <row r="296" spans="1:51" s="164" customFormat="1" ht="24" customHeight="1" x14ac:dyDescent="0.2">
      <c r="A296" s="159" t="s">
        <v>6</v>
      </c>
      <c r="B296" s="218" t="s">
        <v>212</v>
      </c>
      <c r="C296" s="218" t="s">
        <v>6</v>
      </c>
      <c r="D296" s="17">
        <v>890905211</v>
      </c>
      <c r="E296" s="201" t="s">
        <v>1775</v>
      </c>
      <c r="F296" s="17" t="s">
        <v>76</v>
      </c>
      <c r="G296" s="169">
        <v>4482324766452</v>
      </c>
      <c r="H296" s="18" t="s">
        <v>77</v>
      </c>
      <c r="I296" s="17" t="s">
        <v>78</v>
      </c>
      <c r="J296" s="17" t="s">
        <v>14</v>
      </c>
      <c r="K296" s="152" t="s">
        <v>617</v>
      </c>
      <c r="L296" s="159" t="s">
        <v>79</v>
      </c>
      <c r="M296" s="107" t="s">
        <v>80</v>
      </c>
      <c r="N296" s="226" t="s">
        <v>90</v>
      </c>
      <c r="O296" s="159" t="s">
        <v>82</v>
      </c>
      <c r="P296" s="159" t="s">
        <v>83</v>
      </c>
      <c r="Q296" s="167" t="s">
        <v>1280</v>
      </c>
      <c r="R296" s="168">
        <v>4500000</v>
      </c>
      <c r="S296" s="154">
        <v>15406964</v>
      </c>
      <c r="T296" s="159" t="s">
        <v>1281</v>
      </c>
      <c r="U296" s="159" t="s">
        <v>84</v>
      </c>
      <c r="V296" s="153">
        <v>41607</v>
      </c>
      <c r="W296" s="154">
        <v>15515518</v>
      </c>
      <c r="X296" s="159" t="s">
        <v>1561</v>
      </c>
      <c r="Y296" s="159" t="s">
        <v>85</v>
      </c>
      <c r="Z296" s="159" t="s">
        <v>86</v>
      </c>
      <c r="AA296" s="159">
        <v>29</v>
      </c>
      <c r="AB296" s="159" t="s">
        <v>87</v>
      </c>
      <c r="AC296" s="168">
        <v>0</v>
      </c>
      <c r="AD296" s="159" t="s">
        <v>87</v>
      </c>
      <c r="AE296" s="153">
        <v>41611</v>
      </c>
      <c r="AF296" s="153">
        <v>41639</v>
      </c>
      <c r="AG296" s="159" t="s">
        <v>87</v>
      </c>
      <c r="AH296" s="160"/>
      <c r="AI296" s="160"/>
      <c r="AJ296" s="161"/>
      <c r="AK296" s="161"/>
      <c r="AL296" s="161"/>
      <c r="AM296" s="161"/>
      <c r="AN296" s="162"/>
      <c r="AO296" s="162"/>
      <c r="AP296" s="162"/>
      <c r="AQ296" s="162"/>
      <c r="AR296" s="162"/>
      <c r="AS296" s="162"/>
      <c r="AT296" s="162"/>
      <c r="AU296" s="163">
        <f t="shared" si="30"/>
        <v>29</v>
      </c>
      <c r="AV296" s="164">
        <f t="shared" si="31"/>
        <v>0</v>
      </c>
      <c r="AW296" s="164">
        <f t="shared" si="32"/>
        <v>29</v>
      </c>
      <c r="AX296" s="164">
        <f t="shared" si="33"/>
        <v>5</v>
      </c>
      <c r="AY296" s="192">
        <f t="shared" si="34"/>
        <v>4500000</v>
      </c>
    </row>
    <row r="297" spans="1:51" s="164" customFormat="1" ht="24" customHeight="1" x14ac:dyDescent="0.2">
      <c r="A297" s="159" t="s">
        <v>6</v>
      </c>
      <c r="B297" s="218" t="s">
        <v>212</v>
      </c>
      <c r="C297" s="218" t="s">
        <v>6</v>
      </c>
      <c r="D297" s="17">
        <v>890905211</v>
      </c>
      <c r="E297" s="201" t="s">
        <v>1775</v>
      </c>
      <c r="F297" s="17" t="s">
        <v>76</v>
      </c>
      <c r="G297" s="169">
        <v>4482324766452</v>
      </c>
      <c r="H297" s="18" t="s">
        <v>77</v>
      </c>
      <c r="I297" s="17" t="s">
        <v>78</v>
      </c>
      <c r="J297" s="17" t="s">
        <v>14</v>
      </c>
      <c r="K297" s="152" t="s">
        <v>618</v>
      </c>
      <c r="L297" s="159" t="s">
        <v>79</v>
      </c>
      <c r="M297" s="107" t="s">
        <v>80</v>
      </c>
      <c r="N297" s="226" t="s">
        <v>90</v>
      </c>
      <c r="O297" s="159" t="s">
        <v>82</v>
      </c>
      <c r="P297" s="159" t="s">
        <v>83</v>
      </c>
      <c r="Q297" s="167" t="s">
        <v>1282</v>
      </c>
      <c r="R297" s="168">
        <v>15000000</v>
      </c>
      <c r="S297" s="154">
        <v>70052041</v>
      </c>
      <c r="T297" s="159" t="s">
        <v>1283</v>
      </c>
      <c r="U297" s="159" t="s">
        <v>84</v>
      </c>
      <c r="V297" s="153">
        <v>41607</v>
      </c>
      <c r="W297" s="154">
        <v>15515518</v>
      </c>
      <c r="X297" s="159" t="s">
        <v>1561</v>
      </c>
      <c r="Y297" s="159" t="s">
        <v>85</v>
      </c>
      <c r="Z297" s="159" t="s">
        <v>86</v>
      </c>
      <c r="AA297" s="159">
        <v>29</v>
      </c>
      <c r="AB297" s="159" t="s">
        <v>87</v>
      </c>
      <c r="AC297" s="168">
        <v>0</v>
      </c>
      <c r="AD297" s="159" t="s">
        <v>87</v>
      </c>
      <c r="AE297" s="153">
        <v>41611</v>
      </c>
      <c r="AF297" s="153">
        <v>41639</v>
      </c>
      <c r="AG297" s="159" t="s">
        <v>87</v>
      </c>
      <c r="AH297" s="160"/>
      <c r="AI297" s="160"/>
      <c r="AJ297" s="161"/>
      <c r="AK297" s="161"/>
      <c r="AL297" s="161"/>
      <c r="AM297" s="161"/>
      <c r="AN297" s="162"/>
      <c r="AO297" s="162"/>
      <c r="AP297" s="162"/>
      <c r="AQ297" s="162"/>
      <c r="AR297" s="162"/>
      <c r="AS297" s="162"/>
      <c r="AT297" s="162"/>
      <c r="AU297" s="163">
        <f t="shared" si="30"/>
        <v>29</v>
      </c>
      <c r="AV297" s="164">
        <f t="shared" si="31"/>
        <v>0</v>
      </c>
      <c r="AW297" s="164">
        <f t="shared" si="32"/>
        <v>29</v>
      </c>
      <c r="AX297" s="164">
        <f t="shared" si="33"/>
        <v>5</v>
      </c>
      <c r="AY297" s="192">
        <f t="shared" si="34"/>
        <v>15000000</v>
      </c>
    </row>
    <row r="298" spans="1:51" s="164" customFormat="1" ht="24" customHeight="1" x14ac:dyDescent="0.2">
      <c r="A298" s="159" t="s">
        <v>6</v>
      </c>
      <c r="B298" s="218" t="s">
        <v>212</v>
      </c>
      <c r="C298" s="218" t="s">
        <v>6</v>
      </c>
      <c r="D298" s="17">
        <v>890905211</v>
      </c>
      <c r="E298" s="201" t="s">
        <v>1775</v>
      </c>
      <c r="F298" s="17" t="s">
        <v>76</v>
      </c>
      <c r="G298" s="169">
        <v>4482324766452</v>
      </c>
      <c r="H298" s="18" t="s">
        <v>77</v>
      </c>
      <c r="I298" s="17" t="s">
        <v>78</v>
      </c>
      <c r="J298" s="17" t="s">
        <v>14</v>
      </c>
      <c r="K298" s="152" t="s">
        <v>619</v>
      </c>
      <c r="L298" s="159" t="s">
        <v>79</v>
      </c>
      <c r="M298" s="107" t="s">
        <v>80</v>
      </c>
      <c r="N298" s="226" t="s">
        <v>90</v>
      </c>
      <c r="O298" s="159" t="s">
        <v>82</v>
      </c>
      <c r="P298" s="159" t="s">
        <v>83</v>
      </c>
      <c r="Q298" s="167" t="s">
        <v>1284</v>
      </c>
      <c r="R298" s="168">
        <v>7200000</v>
      </c>
      <c r="S298" s="154">
        <v>43912536</v>
      </c>
      <c r="T298" s="159" t="s">
        <v>1285</v>
      </c>
      <c r="U298" s="159" t="s">
        <v>84</v>
      </c>
      <c r="V298" s="153">
        <v>41607</v>
      </c>
      <c r="W298" s="154">
        <v>15515518</v>
      </c>
      <c r="X298" s="159" t="s">
        <v>1561</v>
      </c>
      <c r="Y298" s="159" t="s">
        <v>85</v>
      </c>
      <c r="Z298" s="159" t="s">
        <v>86</v>
      </c>
      <c r="AA298" s="159">
        <v>29</v>
      </c>
      <c r="AB298" s="159" t="s">
        <v>87</v>
      </c>
      <c r="AC298" s="168">
        <v>0</v>
      </c>
      <c r="AD298" s="159" t="s">
        <v>87</v>
      </c>
      <c r="AE298" s="153">
        <v>41611</v>
      </c>
      <c r="AF298" s="153">
        <v>41639</v>
      </c>
      <c r="AG298" s="159" t="s">
        <v>87</v>
      </c>
      <c r="AH298" s="160"/>
      <c r="AI298" s="160"/>
      <c r="AJ298" s="161"/>
      <c r="AK298" s="161"/>
      <c r="AL298" s="161"/>
      <c r="AM298" s="161"/>
      <c r="AN298" s="162"/>
      <c r="AO298" s="162"/>
      <c r="AP298" s="162"/>
      <c r="AQ298" s="162"/>
      <c r="AR298" s="162"/>
      <c r="AS298" s="162"/>
      <c r="AT298" s="162"/>
      <c r="AU298" s="163">
        <f t="shared" si="30"/>
        <v>29</v>
      </c>
      <c r="AV298" s="164">
        <f t="shared" si="31"/>
        <v>0</v>
      </c>
      <c r="AW298" s="164">
        <f t="shared" si="32"/>
        <v>29</v>
      </c>
      <c r="AX298" s="164">
        <f t="shared" si="33"/>
        <v>5</v>
      </c>
      <c r="AY298" s="192">
        <f t="shared" si="34"/>
        <v>7200000</v>
      </c>
    </row>
    <row r="299" spans="1:51" s="164" customFormat="1" ht="24" customHeight="1" x14ac:dyDescent="0.2">
      <c r="A299" s="159" t="s">
        <v>198</v>
      </c>
      <c r="B299" s="218" t="s">
        <v>235</v>
      </c>
      <c r="C299" s="218" t="s">
        <v>198</v>
      </c>
      <c r="D299" s="17">
        <v>890905211</v>
      </c>
      <c r="E299" s="201" t="s">
        <v>1775</v>
      </c>
      <c r="F299" s="17" t="s">
        <v>76</v>
      </c>
      <c r="G299" s="169">
        <v>4482324766452</v>
      </c>
      <c r="H299" s="18" t="s">
        <v>77</v>
      </c>
      <c r="I299" s="17" t="s">
        <v>78</v>
      </c>
      <c r="J299" s="17" t="s">
        <v>14</v>
      </c>
      <c r="K299" s="152" t="s">
        <v>620</v>
      </c>
      <c r="L299" s="159" t="s">
        <v>89</v>
      </c>
      <c r="M299" s="107" t="s">
        <v>80</v>
      </c>
      <c r="N299" s="226" t="s">
        <v>95</v>
      </c>
      <c r="O299" s="159" t="s">
        <v>82</v>
      </c>
      <c r="P299" s="159" t="s">
        <v>83</v>
      </c>
      <c r="Q299" s="167" t="s">
        <v>1286</v>
      </c>
      <c r="R299" s="168">
        <v>28865992</v>
      </c>
      <c r="S299" s="154">
        <v>811046559</v>
      </c>
      <c r="T299" s="159" t="s">
        <v>951</v>
      </c>
      <c r="U299" s="159" t="s">
        <v>91</v>
      </c>
      <c r="V299" s="153">
        <v>41613</v>
      </c>
      <c r="W299" s="154">
        <v>8010459</v>
      </c>
      <c r="X299" s="159" t="s">
        <v>1442</v>
      </c>
      <c r="Y299" s="159" t="s">
        <v>85</v>
      </c>
      <c r="Z299" s="159" t="s">
        <v>86</v>
      </c>
      <c r="AA299" s="159">
        <v>21</v>
      </c>
      <c r="AB299" s="159" t="s">
        <v>87</v>
      </c>
      <c r="AC299" s="168">
        <v>0</v>
      </c>
      <c r="AD299" s="159" t="s">
        <v>87</v>
      </c>
      <c r="AE299" s="153">
        <v>41619</v>
      </c>
      <c r="AF299" s="153">
        <v>41639</v>
      </c>
      <c r="AG299" s="159" t="s">
        <v>87</v>
      </c>
      <c r="AH299" s="160"/>
      <c r="AI299" s="160"/>
      <c r="AJ299" s="160"/>
      <c r="AK299" s="160"/>
      <c r="AL299" s="160"/>
      <c r="AM299" s="160"/>
      <c r="AN299" s="162"/>
      <c r="AO299" s="162"/>
      <c r="AP299" s="162"/>
      <c r="AQ299" s="162"/>
      <c r="AR299" s="162"/>
      <c r="AS299" s="162"/>
      <c r="AT299" s="162"/>
      <c r="AU299" s="163">
        <f t="shared" si="30"/>
        <v>21</v>
      </c>
      <c r="AV299" s="164">
        <f t="shared" si="31"/>
        <v>0</v>
      </c>
      <c r="AW299" s="164">
        <f t="shared" si="32"/>
        <v>21</v>
      </c>
      <c r="AX299" s="164">
        <f t="shared" si="33"/>
        <v>7</v>
      </c>
      <c r="AY299" s="192">
        <f t="shared" si="34"/>
        <v>28865992</v>
      </c>
    </row>
    <row r="300" spans="1:51" s="164" customFormat="1" ht="24" customHeight="1" x14ac:dyDescent="0.2">
      <c r="A300" s="159" t="s">
        <v>2</v>
      </c>
      <c r="B300" s="218" t="s">
        <v>327</v>
      </c>
      <c r="C300" s="218" t="s">
        <v>2</v>
      </c>
      <c r="D300" s="17">
        <v>890905211</v>
      </c>
      <c r="E300" s="201" t="s">
        <v>1775</v>
      </c>
      <c r="F300" s="17" t="s">
        <v>76</v>
      </c>
      <c r="G300" s="169">
        <v>4482324766452</v>
      </c>
      <c r="H300" s="18" t="s">
        <v>77</v>
      </c>
      <c r="I300" s="17" t="s">
        <v>78</v>
      </c>
      <c r="J300" s="17" t="s">
        <v>14</v>
      </c>
      <c r="K300" s="152" t="s">
        <v>621</v>
      </c>
      <c r="L300" s="159" t="s">
        <v>92</v>
      </c>
      <c r="M300" s="159" t="s">
        <v>1</v>
      </c>
      <c r="N300" s="226" t="s">
        <v>95</v>
      </c>
      <c r="O300" s="159" t="s">
        <v>82</v>
      </c>
      <c r="P300" s="104" t="s">
        <v>99</v>
      </c>
      <c r="Q300" s="167" t="s">
        <v>1287</v>
      </c>
      <c r="R300" s="168">
        <v>183040856</v>
      </c>
      <c r="S300" s="154">
        <v>76328462</v>
      </c>
      <c r="T300" s="159" t="s">
        <v>1288</v>
      </c>
      <c r="U300" s="159" t="s">
        <v>84</v>
      </c>
      <c r="V300" s="153">
        <v>41620</v>
      </c>
      <c r="W300" s="154">
        <v>70067473</v>
      </c>
      <c r="X300" s="159" t="s">
        <v>1744</v>
      </c>
      <c r="Y300" s="159" t="s">
        <v>85</v>
      </c>
      <c r="Z300" s="159" t="s">
        <v>86</v>
      </c>
      <c r="AA300" s="159">
        <v>20</v>
      </c>
      <c r="AB300" s="159" t="s">
        <v>87</v>
      </c>
      <c r="AC300" s="168">
        <v>0</v>
      </c>
      <c r="AD300" s="159" t="s">
        <v>87</v>
      </c>
      <c r="AE300" s="153">
        <v>41620</v>
      </c>
      <c r="AF300" s="153">
        <v>41639</v>
      </c>
      <c r="AG300" s="159" t="s">
        <v>88</v>
      </c>
      <c r="AH300" s="160"/>
      <c r="AI300" s="160"/>
      <c r="AJ300" s="160"/>
      <c r="AK300" s="160"/>
      <c r="AL300" s="160"/>
      <c r="AM300" s="160"/>
      <c r="AN300" s="160"/>
      <c r="AO300" s="160"/>
      <c r="AP300" s="160"/>
      <c r="AQ300" s="160"/>
      <c r="AR300" s="160"/>
      <c r="AS300" s="160"/>
      <c r="AT300" s="160"/>
      <c r="AU300" s="163">
        <f t="shared" si="30"/>
        <v>20</v>
      </c>
      <c r="AV300" s="164">
        <f t="shared" si="31"/>
        <v>0</v>
      </c>
      <c r="AW300" s="164">
        <f t="shared" si="32"/>
        <v>20</v>
      </c>
      <c r="AX300" s="164">
        <f t="shared" si="33"/>
        <v>1</v>
      </c>
      <c r="AY300" s="192">
        <f t="shared" si="34"/>
        <v>183040856</v>
      </c>
    </row>
    <row r="301" spans="1:51" s="164" customFormat="1" ht="41.25" customHeight="1" x14ac:dyDescent="0.2">
      <c r="A301" s="159" t="s">
        <v>204</v>
      </c>
      <c r="B301" s="218" t="s">
        <v>324</v>
      </c>
      <c r="C301" s="159" t="s">
        <v>204</v>
      </c>
      <c r="D301" s="17">
        <v>890905211</v>
      </c>
      <c r="E301" s="201" t="s">
        <v>1775</v>
      </c>
      <c r="F301" s="17" t="s">
        <v>76</v>
      </c>
      <c r="G301" s="169">
        <v>4482324766452</v>
      </c>
      <c r="H301" s="18" t="s">
        <v>77</v>
      </c>
      <c r="I301" s="17" t="s">
        <v>78</v>
      </c>
      <c r="J301" s="17" t="s">
        <v>14</v>
      </c>
      <c r="K301" s="152" t="s">
        <v>622</v>
      </c>
      <c r="L301" s="159" t="s">
        <v>92</v>
      </c>
      <c r="M301" s="159" t="s">
        <v>1</v>
      </c>
      <c r="N301" s="226" t="s">
        <v>103</v>
      </c>
      <c r="O301" s="159" t="s">
        <v>82</v>
      </c>
      <c r="P301" s="159" t="s">
        <v>131</v>
      </c>
      <c r="Q301" s="167" t="s">
        <v>1289</v>
      </c>
      <c r="R301" s="168">
        <v>385759896</v>
      </c>
      <c r="S301" s="154">
        <v>98592901</v>
      </c>
      <c r="T301" s="159" t="s">
        <v>1290</v>
      </c>
      <c r="U301" s="159" t="s">
        <v>84</v>
      </c>
      <c r="V301" s="153">
        <v>41612</v>
      </c>
      <c r="W301" s="154"/>
      <c r="X301" s="260" t="s">
        <v>1779</v>
      </c>
      <c r="Y301" s="234" t="s">
        <v>111</v>
      </c>
      <c r="Z301" s="159" t="s">
        <v>86</v>
      </c>
      <c r="AA301" s="159">
        <v>28</v>
      </c>
      <c r="AB301" s="159" t="s">
        <v>88</v>
      </c>
      <c r="AC301" s="168">
        <v>36450000</v>
      </c>
      <c r="AD301" s="159"/>
      <c r="AE301" s="153"/>
      <c r="AF301" s="153"/>
      <c r="AG301" s="159" t="s">
        <v>87</v>
      </c>
      <c r="AH301" s="160"/>
      <c r="AI301" s="160"/>
      <c r="AJ301" s="161"/>
      <c r="AK301" s="161"/>
      <c r="AL301" s="161"/>
      <c r="AM301" s="161"/>
      <c r="AN301" s="175">
        <v>41498</v>
      </c>
      <c r="AO301" s="175">
        <v>41640</v>
      </c>
      <c r="AP301" s="175">
        <v>42004</v>
      </c>
      <c r="AQ301" s="168">
        <v>264259896</v>
      </c>
      <c r="AR301" s="168">
        <v>0</v>
      </c>
      <c r="AS301" s="168">
        <v>0</v>
      </c>
      <c r="AT301" s="168">
        <v>264259896</v>
      </c>
      <c r="AU301" s="163">
        <f t="shared" si="30"/>
        <v>1</v>
      </c>
      <c r="AV301" s="164">
        <f t="shared" si="31"/>
        <v>27</v>
      </c>
      <c r="AW301" s="164">
        <f t="shared" si="32"/>
        <v>1</v>
      </c>
      <c r="AY301" s="192">
        <f t="shared" si="34"/>
        <v>422209896</v>
      </c>
    </row>
    <row r="302" spans="1:51" s="164" customFormat="1" ht="24" customHeight="1" x14ac:dyDescent="0.2">
      <c r="A302" s="159" t="s">
        <v>6</v>
      </c>
      <c r="B302" s="218" t="s">
        <v>232</v>
      </c>
      <c r="C302" s="159" t="s">
        <v>6</v>
      </c>
      <c r="D302" s="17">
        <v>890905211</v>
      </c>
      <c r="E302" s="201" t="s">
        <v>1775</v>
      </c>
      <c r="F302" s="17"/>
      <c r="G302" s="169">
        <v>4482324766452</v>
      </c>
      <c r="H302" s="18" t="s">
        <v>77</v>
      </c>
      <c r="I302" s="17" t="s">
        <v>78</v>
      </c>
      <c r="J302" s="17" t="s">
        <v>14</v>
      </c>
      <c r="K302" s="152">
        <v>4600051751</v>
      </c>
      <c r="L302" s="159"/>
      <c r="M302" s="107" t="s">
        <v>80</v>
      </c>
      <c r="N302" s="226" t="s">
        <v>90</v>
      </c>
      <c r="O302" s="159" t="s">
        <v>82</v>
      </c>
      <c r="P302" s="159" t="s">
        <v>83</v>
      </c>
      <c r="Q302" s="167" t="s">
        <v>1291</v>
      </c>
      <c r="R302" s="168">
        <v>20000000</v>
      </c>
      <c r="S302" s="154">
        <v>900051588</v>
      </c>
      <c r="T302" s="159" t="s">
        <v>1292</v>
      </c>
      <c r="U302" s="159" t="s">
        <v>91</v>
      </c>
      <c r="V302" s="153">
        <v>41612</v>
      </c>
      <c r="W302" s="154">
        <v>15515518</v>
      </c>
      <c r="X302" s="159" t="s">
        <v>1561</v>
      </c>
      <c r="Y302" s="159" t="s">
        <v>85</v>
      </c>
      <c r="Z302" s="159" t="s">
        <v>86</v>
      </c>
      <c r="AA302" s="159">
        <v>28</v>
      </c>
      <c r="AB302" s="159" t="s">
        <v>87</v>
      </c>
      <c r="AC302" s="168">
        <v>0</v>
      </c>
      <c r="AD302" s="159" t="s">
        <v>87</v>
      </c>
      <c r="AE302" s="153">
        <v>41612</v>
      </c>
      <c r="AF302" s="153">
        <v>41639</v>
      </c>
      <c r="AG302" s="159" t="s">
        <v>87</v>
      </c>
      <c r="AH302" s="160"/>
      <c r="AI302" s="160"/>
      <c r="AJ302" s="161"/>
      <c r="AK302" s="161"/>
      <c r="AL302" s="161"/>
      <c r="AM302" s="161"/>
      <c r="AN302" s="162"/>
      <c r="AO302" s="162"/>
      <c r="AP302" s="162"/>
      <c r="AQ302" s="162"/>
      <c r="AR302" s="162"/>
      <c r="AS302" s="162"/>
      <c r="AT302" s="162"/>
      <c r="AU302" s="163">
        <f t="shared" si="30"/>
        <v>28</v>
      </c>
      <c r="AV302" s="164">
        <f t="shared" si="31"/>
        <v>0</v>
      </c>
      <c r="AW302" s="164">
        <f t="shared" si="32"/>
        <v>28</v>
      </c>
      <c r="AX302" s="164">
        <f t="shared" ref="AX302:AX315" si="35">+AE302-V302+1</f>
        <v>1</v>
      </c>
      <c r="AY302" s="192">
        <f t="shared" si="34"/>
        <v>20000000</v>
      </c>
    </row>
    <row r="303" spans="1:51" s="164" customFormat="1" ht="24" customHeight="1" x14ac:dyDescent="0.2">
      <c r="A303" s="159" t="s">
        <v>2</v>
      </c>
      <c r="B303" s="218" t="s">
        <v>238</v>
      </c>
      <c r="C303" s="159" t="s">
        <v>2</v>
      </c>
      <c r="D303" s="17">
        <v>890905211</v>
      </c>
      <c r="E303" s="201" t="s">
        <v>1775</v>
      </c>
      <c r="F303" s="17" t="s">
        <v>76</v>
      </c>
      <c r="G303" s="169">
        <v>4482324766452</v>
      </c>
      <c r="H303" s="18" t="s">
        <v>77</v>
      </c>
      <c r="I303" s="17" t="s">
        <v>78</v>
      </c>
      <c r="J303" s="17" t="s">
        <v>14</v>
      </c>
      <c r="K303" s="152" t="s">
        <v>624</v>
      </c>
      <c r="L303" s="159" t="s">
        <v>89</v>
      </c>
      <c r="M303" s="107" t="s">
        <v>80</v>
      </c>
      <c r="N303" s="226" t="s">
        <v>103</v>
      </c>
      <c r="O303" s="159" t="s">
        <v>82</v>
      </c>
      <c r="P303" s="104" t="s">
        <v>99</v>
      </c>
      <c r="Q303" s="167" t="s">
        <v>1293</v>
      </c>
      <c r="R303" s="168">
        <v>42280728</v>
      </c>
      <c r="S303" s="154">
        <v>811027144</v>
      </c>
      <c r="T303" s="159" t="s">
        <v>1294</v>
      </c>
      <c r="U303" s="159" t="s">
        <v>91</v>
      </c>
      <c r="V303" s="153">
        <v>41612</v>
      </c>
      <c r="W303" s="154">
        <v>71579819</v>
      </c>
      <c r="X303" s="159" t="s">
        <v>1746</v>
      </c>
      <c r="Y303" s="159" t="s">
        <v>85</v>
      </c>
      <c r="Z303" s="159" t="s">
        <v>86</v>
      </c>
      <c r="AA303" s="159">
        <v>58</v>
      </c>
      <c r="AB303" s="159" t="s">
        <v>87</v>
      </c>
      <c r="AC303" s="168">
        <v>0</v>
      </c>
      <c r="AD303" s="159" t="s">
        <v>87</v>
      </c>
      <c r="AE303" s="153">
        <v>41612</v>
      </c>
      <c r="AF303" s="153">
        <v>41669</v>
      </c>
      <c r="AG303" s="159" t="s">
        <v>88</v>
      </c>
      <c r="AH303" s="160"/>
      <c r="AI303" s="160"/>
      <c r="AJ303" s="160"/>
      <c r="AK303" s="160"/>
      <c r="AL303" s="160"/>
      <c r="AM303" s="160"/>
      <c r="AN303" s="160"/>
      <c r="AO303" s="160"/>
      <c r="AP303" s="160"/>
      <c r="AQ303" s="160"/>
      <c r="AR303" s="160"/>
      <c r="AS303" s="160"/>
      <c r="AT303" s="160"/>
      <c r="AU303" s="163">
        <f t="shared" si="30"/>
        <v>58</v>
      </c>
      <c r="AV303" s="164">
        <f t="shared" si="31"/>
        <v>0</v>
      </c>
      <c r="AW303" s="164">
        <f t="shared" si="32"/>
        <v>58</v>
      </c>
      <c r="AX303" s="164">
        <f t="shared" si="35"/>
        <v>1</v>
      </c>
      <c r="AY303" s="192">
        <f t="shared" si="34"/>
        <v>42280728</v>
      </c>
    </row>
    <row r="304" spans="1:51" s="164" customFormat="1" ht="24" customHeight="1" x14ac:dyDescent="0.2">
      <c r="A304" s="159" t="s">
        <v>2</v>
      </c>
      <c r="B304" s="218" t="s">
        <v>238</v>
      </c>
      <c r="C304" s="159" t="s">
        <v>2</v>
      </c>
      <c r="D304" s="17">
        <v>890905211</v>
      </c>
      <c r="E304" s="201" t="s">
        <v>1775</v>
      </c>
      <c r="F304" s="17" t="s">
        <v>76</v>
      </c>
      <c r="G304" s="169">
        <v>4482324766452</v>
      </c>
      <c r="H304" s="18" t="s">
        <v>77</v>
      </c>
      <c r="I304" s="17" t="s">
        <v>78</v>
      </c>
      <c r="J304" s="17" t="s">
        <v>14</v>
      </c>
      <c r="K304" s="152" t="s">
        <v>625</v>
      </c>
      <c r="L304" s="159" t="s">
        <v>89</v>
      </c>
      <c r="M304" s="107" t="s">
        <v>80</v>
      </c>
      <c r="N304" s="226" t="s">
        <v>103</v>
      </c>
      <c r="O304" s="159" t="s">
        <v>82</v>
      </c>
      <c r="P304" s="104" t="s">
        <v>99</v>
      </c>
      <c r="Q304" s="167" t="s">
        <v>1295</v>
      </c>
      <c r="R304" s="168">
        <v>46491973</v>
      </c>
      <c r="S304" s="154">
        <v>75470881</v>
      </c>
      <c r="T304" s="159" t="s">
        <v>1296</v>
      </c>
      <c r="U304" s="159" t="s">
        <v>84</v>
      </c>
      <c r="V304" s="153">
        <v>41612</v>
      </c>
      <c r="W304" s="154">
        <v>71141145</v>
      </c>
      <c r="X304" s="159" t="s">
        <v>1747</v>
      </c>
      <c r="Y304" s="159" t="s">
        <v>85</v>
      </c>
      <c r="Z304" s="159" t="s">
        <v>86</v>
      </c>
      <c r="AA304" s="159">
        <v>58</v>
      </c>
      <c r="AB304" s="159" t="s">
        <v>87</v>
      </c>
      <c r="AC304" s="168">
        <v>0</v>
      </c>
      <c r="AD304" s="159" t="s">
        <v>87</v>
      </c>
      <c r="AE304" s="153">
        <v>41612</v>
      </c>
      <c r="AF304" s="153">
        <v>41669</v>
      </c>
      <c r="AG304" s="159" t="s">
        <v>88</v>
      </c>
      <c r="AH304" s="160"/>
      <c r="AI304" s="160"/>
      <c r="AJ304" s="160"/>
      <c r="AK304" s="160"/>
      <c r="AL304" s="160"/>
      <c r="AM304" s="160"/>
      <c r="AN304" s="160"/>
      <c r="AO304" s="160"/>
      <c r="AP304" s="160"/>
      <c r="AQ304" s="160"/>
      <c r="AR304" s="160"/>
      <c r="AS304" s="160"/>
      <c r="AT304" s="160"/>
      <c r="AU304" s="163">
        <f t="shared" si="30"/>
        <v>58</v>
      </c>
      <c r="AV304" s="164">
        <f t="shared" si="31"/>
        <v>0</v>
      </c>
      <c r="AW304" s="164">
        <f t="shared" si="32"/>
        <v>58</v>
      </c>
      <c r="AX304" s="164">
        <f t="shared" si="35"/>
        <v>1</v>
      </c>
      <c r="AY304" s="192">
        <f t="shared" si="34"/>
        <v>46491973</v>
      </c>
    </row>
    <row r="305" spans="1:51" s="164" customFormat="1" ht="24" customHeight="1" x14ac:dyDescent="0.2">
      <c r="A305" s="159" t="s">
        <v>6</v>
      </c>
      <c r="B305" s="218" t="s">
        <v>232</v>
      </c>
      <c r="C305" s="159" t="s">
        <v>6</v>
      </c>
      <c r="D305" s="17">
        <v>890905211</v>
      </c>
      <c r="E305" s="201" t="s">
        <v>1775</v>
      </c>
      <c r="F305" s="17"/>
      <c r="G305" s="169">
        <v>4482324766452</v>
      </c>
      <c r="H305" s="18" t="s">
        <v>77</v>
      </c>
      <c r="I305" s="17" t="s">
        <v>78</v>
      </c>
      <c r="J305" s="17" t="s">
        <v>14</v>
      </c>
      <c r="K305" s="152" t="s">
        <v>626</v>
      </c>
      <c r="L305" s="159"/>
      <c r="M305" s="107" t="s">
        <v>80</v>
      </c>
      <c r="N305" s="226" t="s">
        <v>90</v>
      </c>
      <c r="O305" s="159" t="s">
        <v>82</v>
      </c>
      <c r="P305" s="159" t="s">
        <v>83</v>
      </c>
      <c r="Q305" s="167" t="s">
        <v>1297</v>
      </c>
      <c r="R305" s="168">
        <v>20000000</v>
      </c>
      <c r="S305" s="154">
        <v>43756265</v>
      </c>
      <c r="T305" s="159" t="s">
        <v>1298</v>
      </c>
      <c r="U305" s="159" t="s">
        <v>84</v>
      </c>
      <c r="V305" s="153">
        <v>41612</v>
      </c>
      <c r="W305" s="154">
        <v>15515518</v>
      </c>
      <c r="X305" s="159" t="s">
        <v>1561</v>
      </c>
      <c r="Y305" s="159" t="s">
        <v>85</v>
      </c>
      <c r="Z305" s="159" t="s">
        <v>86</v>
      </c>
      <c r="AA305" s="159">
        <v>28</v>
      </c>
      <c r="AB305" s="159" t="s">
        <v>87</v>
      </c>
      <c r="AC305" s="168">
        <v>0</v>
      </c>
      <c r="AD305" s="159" t="s">
        <v>87</v>
      </c>
      <c r="AE305" s="153">
        <v>41612</v>
      </c>
      <c r="AF305" s="153">
        <v>41639</v>
      </c>
      <c r="AG305" s="159" t="s">
        <v>87</v>
      </c>
      <c r="AH305" s="160"/>
      <c r="AI305" s="160"/>
      <c r="AJ305" s="161"/>
      <c r="AK305" s="161"/>
      <c r="AL305" s="161"/>
      <c r="AM305" s="161"/>
      <c r="AN305" s="162"/>
      <c r="AO305" s="162"/>
      <c r="AP305" s="162"/>
      <c r="AQ305" s="162"/>
      <c r="AR305" s="162"/>
      <c r="AS305" s="162"/>
      <c r="AT305" s="162"/>
      <c r="AU305" s="163">
        <f t="shared" si="30"/>
        <v>28</v>
      </c>
      <c r="AV305" s="164">
        <f t="shared" si="31"/>
        <v>0</v>
      </c>
      <c r="AW305" s="164">
        <f t="shared" si="32"/>
        <v>28</v>
      </c>
      <c r="AX305" s="164">
        <f t="shared" si="35"/>
        <v>1</v>
      </c>
      <c r="AY305" s="192">
        <f t="shared" si="34"/>
        <v>20000000</v>
      </c>
    </row>
    <row r="306" spans="1:51" s="164" customFormat="1" ht="24" customHeight="1" x14ac:dyDescent="0.2">
      <c r="A306" s="159" t="s">
        <v>6</v>
      </c>
      <c r="B306" s="218" t="s">
        <v>232</v>
      </c>
      <c r="C306" s="159" t="s">
        <v>6</v>
      </c>
      <c r="D306" s="17">
        <v>890905211</v>
      </c>
      <c r="E306" s="201" t="s">
        <v>1775</v>
      </c>
      <c r="F306" s="17"/>
      <c r="G306" s="169">
        <v>4482324766452</v>
      </c>
      <c r="H306" s="18" t="s">
        <v>77</v>
      </c>
      <c r="I306" s="17" t="s">
        <v>78</v>
      </c>
      <c r="J306" s="17" t="s">
        <v>14</v>
      </c>
      <c r="K306" s="152" t="s">
        <v>627</v>
      </c>
      <c r="L306" s="159"/>
      <c r="M306" s="107" t="s">
        <v>80</v>
      </c>
      <c r="N306" s="226" t="s">
        <v>90</v>
      </c>
      <c r="O306" s="159" t="s">
        <v>82</v>
      </c>
      <c r="P306" s="159" t="s">
        <v>83</v>
      </c>
      <c r="Q306" s="167" t="s">
        <v>1299</v>
      </c>
      <c r="R306" s="168">
        <v>20000000</v>
      </c>
      <c r="S306" s="154">
        <v>890984073</v>
      </c>
      <c r="T306" s="159" t="s">
        <v>1300</v>
      </c>
      <c r="U306" s="159" t="s">
        <v>91</v>
      </c>
      <c r="V306" s="153">
        <v>41612</v>
      </c>
      <c r="W306" s="154">
        <v>15515518</v>
      </c>
      <c r="X306" s="159" t="s">
        <v>1561</v>
      </c>
      <c r="Y306" s="159" t="s">
        <v>85</v>
      </c>
      <c r="Z306" s="159" t="s">
        <v>86</v>
      </c>
      <c r="AA306" s="159">
        <v>28</v>
      </c>
      <c r="AB306" s="159" t="s">
        <v>87</v>
      </c>
      <c r="AC306" s="168">
        <v>0</v>
      </c>
      <c r="AD306" s="159" t="s">
        <v>87</v>
      </c>
      <c r="AE306" s="153">
        <v>41612</v>
      </c>
      <c r="AF306" s="153">
        <v>41639</v>
      </c>
      <c r="AG306" s="159" t="s">
        <v>87</v>
      </c>
      <c r="AH306" s="160"/>
      <c r="AI306" s="160"/>
      <c r="AJ306" s="161"/>
      <c r="AK306" s="161"/>
      <c r="AL306" s="161"/>
      <c r="AM306" s="161"/>
      <c r="AN306" s="162"/>
      <c r="AO306" s="162"/>
      <c r="AP306" s="162"/>
      <c r="AQ306" s="162"/>
      <c r="AR306" s="162"/>
      <c r="AS306" s="162"/>
      <c r="AT306" s="162"/>
      <c r="AU306" s="163">
        <f t="shared" si="30"/>
        <v>28</v>
      </c>
      <c r="AV306" s="164">
        <f t="shared" si="31"/>
        <v>0</v>
      </c>
      <c r="AW306" s="164">
        <f t="shared" si="32"/>
        <v>28</v>
      </c>
      <c r="AX306" s="164">
        <f t="shared" si="35"/>
        <v>1</v>
      </c>
      <c r="AY306" s="192">
        <f t="shared" si="34"/>
        <v>20000000</v>
      </c>
    </row>
    <row r="307" spans="1:51" s="164" customFormat="1" ht="24" customHeight="1" x14ac:dyDescent="0.2">
      <c r="A307" s="159" t="s">
        <v>6</v>
      </c>
      <c r="B307" s="218" t="s">
        <v>232</v>
      </c>
      <c r="C307" s="159" t="s">
        <v>6</v>
      </c>
      <c r="D307" s="17">
        <v>890905211</v>
      </c>
      <c r="E307" s="201" t="s">
        <v>1775</v>
      </c>
      <c r="F307" s="17"/>
      <c r="G307" s="169">
        <v>4482324766452</v>
      </c>
      <c r="H307" s="18" t="s">
        <v>77</v>
      </c>
      <c r="I307" s="17" t="s">
        <v>78</v>
      </c>
      <c r="J307" s="17" t="s">
        <v>14</v>
      </c>
      <c r="K307" s="152" t="s">
        <v>628</v>
      </c>
      <c r="L307" s="159"/>
      <c r="M307" s="107" t="s">
        <v>80</v>
      </c>
      <c r="N307" s="226" t="s">
        <v>90</v>
      </c>
      <c r="O307" s="159" t="s">
        <v>82</v>
      </c>
      <c r="P307" s="159" t="s">
        <v>83</v>
      </c>
      <c r="Q307" s="167" t="s">
        <v>1301</v>
      </c>
      <c r="R307" s="168">
        <v>20000000</v>
      </c>
      <c r="S307" s="154">
        <v>71373087</v>
      </c>
      <c r="T307" s="159" t="s">
        <v>1302</v>
      </c>
      <c r="U307" s="159" t="s">
        <v>84</v>
      </c>
      <c r="V307" s="153">
        <v>41612</v>
      </c>
      <c r="W307" s="154">
        <v>15515518</v>
      </c>
      <c r="X307" s="159" t="s">
        <v>1561</v>
      </c>
      <c r="Y307" s="159" t="s">
        <v>85</v>
      </c>
      <c r="Z307" s="159" t="s">
        <v>86</v>
      </c>
      <c r="AA307" s="159">
        <v>28</v>
      </c>
      <c r="AB307" s="159" t="s">
        <v>87</v>
      </c>
      <c r="AC307" s="168">
        <v>0</v>
      </c>
      <c r="AD307" s="159" t="s">
        <v>87</v>
      </c>
      <c r="AE307" s="153">
        <v>41612</v>
      </c>
      <c r="AF307" s="153">
        <v>41639</v>
      </c>
      <c r="AG307" s="159" t="s">
        <v>87</v>
      </c>
      <c r="AH307" s="160"/>
      <c r="AI307" s="160"/>
      <c r="AJ307" s="161"/>
      <c r="AK307" s="161"/>
      <c r="AL307" s="161"/>
      <c r="AM307" s="161"/>
      <c r="AN307" s="162"/>
      <c r="AO307" s="162"/>
      <c r="AP307" s="162"/>
      <c r="AQ307" s="162"/>
      <c r="AR307" s="162"/>
      <c r="AS307" s="162"/>
      <c r="AT307" s="162"/>
      <c r="AU307" s="163">
        <f t="shared" si="30"/>
        <v>28</v>
      </c>
      <c r="AV307" s="164">
        <f t="shared" si="31"/>
        <v>0</v>
      </c>
      <c r="AW307" s="164">
        <f t="shared" si="32"/>
        <v>28</v>
      </c>
      <c r="AX307" s="164">
        <f t="shared" si="35"/>
        <v>1</v>
      </c>
      <c r="AY307" s="192">
        <f t="shared" si="34"/>
        <v>20000000</v>
      </c>
    </row>
    <row r="308" spans="1:51" s="164" customFormat="1" ht="24" customHeight="1" x14ac:dyDescent="0.2">
      <c r="A308" s="159" t="s">
        <v>6</v>
      </c>
      <c r="B308" s="218" t="s">
        <v>232</v>
      </c>
      <c r="C308" s="159" t="s">
        <v>6</v>
      </c>
      <c r="D308" s="17">
        <v>890905211</v>
      </c>
      <c r="E308" s="201" t="s">
        <v>1775</v>
      </c>
      <c r="F308" s="17"/>
      <c r="G308" s="169">
        <v>4482324766452</v>
      </c>
      <c r="H308" s="18" t="s">
        <v>77</v>
      </c>
      <c r="I308" s="17" t="s">
        <v>78</v>
      </c>
      <c r="J308" s="17" t="s">
        <v>14</v>
      </c>
      <c r="K308" s="152" t="s">
        <v>629</v>
      </c>
      <c r="L308" s="159"/>
      <c r="M308" s="107" t="s">
        <v>80</v>
      </c>
      <c r="N308" s="226" t="s">
        <v>90</v>
      </c>
      <c r="O308" s="159" t="s">
        <v>82</v>
      </c>
      <c r="P308" s="159" t="s">
        <v>83</v>
      </c>
      <c r="Q308" s="167" t="s">
        <v>1303</v>
      </c>
      <c r="R308" s="168">
        <v>20000000</v>
      </c>
      <c r="S308" s="154">
        <v>43871702</v>
      </c>
      <c r="T308" s="159" t="s">
        <v>1304</v>
      </c>
      <c r="U308" s="159" t="s">
        <v>84</v>
      </c>
      <c r="V308" s="153">
        <v>41612</v>
      </c>
      <c r="W308" s="154">
        <v>15515518</v>
      </c>
      <c r="X308" s="159" t="s">
        <v>1561</v>
      </c>
      <c r="Y308" s="159" t="s">
        <v>85</v>
      </c>
      <c r="Z308" s="159" t="s">
        <v>86</v>
      </c>
      <c r="AA308" s="159">
        <v>28</v>
      </c>
      <c r="AB308" s="159" t="s">
        <v>87</v>
      </c>
      <c r="AC308" s="168">
        <v>0</v>
      </c>
      <c r="AD308" s="159" t="s">
        <v>87</v>
      </c>
      <c r="AE308" s="153">
        <v>41612</v>
      </c>
      <c r="AF308" s="153">
        <v>41639</v>
      </c>
      <c r="AG308" s="159" t="s">
        <v>87</v>
      </c>
      <c r="AH308" s="160"/>
      <c r="AI308" s="160"/>
      <c r="AJ308" s="161"/>
      <c r="AK308" s="161"/>
      <c r="AL308" s="161"/>
      <c r="AM308" s="161"/>
      <c r="AN308" s="162"/>
      <c r="AO308" s="162"/>
      <c r="AP308" s="162"/>
      <c r="AQ308" s="162"/>
      <c r="AR308" s="162"/>
      <c r="AS308" s="162"/>
      <c r="AT308" s="162"/>
      <c r="AU308" s="163">
        <f t="shared" si="30"/>
        <v>28</v>
      </c>
      <c r="AV308" s="164">
        <f t="shared" si="31"/>
        <v>0</v>
      </c>
      <c r="AW308" s="164">
        <f t="shared" si="32"/>
        <v>28</v>
      </c>
      <c r="AX308" s="164">
        <f t="shared" si="35"/>
        <v>1</v>
      </c>
      <c r="AY308" s="192">
        <f t="shared" si="34"/>
        <v>20000000</v>
      </c>
    </row>
    <row r="309" spans="1:51" s="164" customFormat="1" ht="24" customHeight="1" x14ac:dyDescent="0.2">
      <c r="A309" s="159" t="s">
        <v>6</v>
      </c>
      <c r="B309" s="218" t="s">
        <v>232</v>
      </c>
      <c r="C309" s="159" t="s">
        <v>6</v>
      </c>
      <c r="D309" s="17">
        <v>890905211</v>
      </c>
      <c r="E309" s="201" t="s">
        <v>1775</v>
      </c>
      <c r="F309" s="17"/>
      <c r="G309" s="169">
        <v>4482324766452</v>
      </c>
      <c r="H309" s="18" t="s">
        <v>77</v>
      </c>
      <c r="I309" s="17" t="s">
        <v>78</v>
      </c>
      <c r="J309" s="17" t="s">
        <v>14</v>
      </c>
      <c r="K309" s="152" t="s">
        <v>630</v>
      </c>
      <c r="L309" s="159"/>
      <c r="M309" s="107" t="s">
        <v>80</v>
      </c>
      <c r="N309" s="226" t="s">
        <v>90</v>
      </c>
      <c r="O309" s="159" t="s">
        <v>82</v>
      </c>
      <c r="P309" s="159" t="s">
        <v>83</v>
      </c>
      <c r="Q309" s="167" t="s">
        <v>1305</v>
      </c>
      <c r="R309" s="168">
        <v>20000000</v>
      </c>
      <c r="S309" s="154">
        <v>71222162</v>
      </c>
      <c r="T309" s="159" t="s">
        <v>1306</v>
      </c>
      <c r="U309" s="159" t="s">
        <v>84</v>
      </c>
      <c r="V309" s="153">
        <v>41612</v>
      </c>
      <c r="W309" s="154">
        <v>15515518</v>
      </c>
      <c r="X309" s="159" t="s">
        <v>1561</v>
      </c>
      <c r="Y309" s="159" t="s">
        <v>85</v>
      </c>
      <c r="Z309" s="159" t="s">
        <v>86</v>
      </c>
      <c r="AA309" s="159">
        <v>28</v>
      </c>
      <c r="AB309" s="159" t="s">
        <v>87</v>
      </c>
      <c r="AC309" s="168">
        <v>0</v>
      </c>
      <c r="AD309" s="159" t="s">
        <v>87</v>
      </c>
      <c r="AE309" s="153">
        <v>41612</v>
      </c>
      <c r="AF309" s="153">
        <v>41639</v>
      </c>
      <c r="AG309" s="159" t="s">
        <v>87</v>
      </c>
      <c r="AH309" s="160"/>
      <c r="AI309" s="160"/>
      <c r="AJ309" s="161"/>
      <c r="AK309" s="161"/>
      <c r="AL309" s="161"/>
      <c r="AM309" s="161"/>
      <c r="AN309" s="162"/>
      <c r="AO309" s="162"/>
      <c r="AP309" s="162"/>
      <c r="AQ309" s="162"/>
      <c r="AR309" s="162"/>
      <c r="AS309" s="162"/>
      <c r="AT309" s="162"/>
      <c r="AU309" s="163">
        <f t="shared" si="30"/>
        <v>28</v>
      </c>
      <c r="AV309" s="164">
        <f t="shared" si="31"/>
        <v>0</v>
      </c>
      <c r="AW309" s="164">
        <f t="shared" si="32"/>
        <v>28</v>
      </c>
      <c r="AX309" s="164">
        <f t="shared" si="35"/>
        <v>1</v>
      </c>
      <c r="AY309" s="192">
        <f t="shared" si="34"/>
        <v>20000000</v>
      </c>
    </row>
    <row r="310" spans="1:51" s="164" customFormat="1" ht="24" customHeight="1" x14ac:dyDescent="0.2">
      <c r="A310" s="159" t="s">
        <v>2</v>
      </c>
      <c r="B310" s="218" t="s">
        <v>238</v>
      </c>
      <c r="C310" s="159" t="s">
        <v>2</v>
      </c>
      <c r="D310" s="17">
        <v>890905211</v>
      </c>
      <c r="E310" s="201" t="s">
        <v>1775</v>
      </c>
      <c r="F310" s="17" t="s">
        <v>76</v>
      </c>
      <c r="G310" s="169">
        <v>4482324766452</v>
      </c>
      <c r="H310" s="18" t="s">
        <v>77</v>
      </c>
      <c r="I310" s="17" t="s">
        <v>78</v>
      </c>
      <c r="J310" s="17" t="s">
        <v>14</v>
      </c>
      <c r="K310" s="152" t="s">
        <v>631</v>
      </c>
      <c r="L310" s="159" t="s">
        <v>89</v>
      </c>
      <c r="M310" s="107" t="s">
        <v>80</v>
      </c>
      <c r="N310" s="226" t="s">
        <v>103</v>
      </c>
      <c r="O310" s="159" t="s">
        <v>82</v>
      </c>
      <c r="P310" s="104" t="s">
        <v>99</v>
      </c>
      <c r="Q310" s="167" t="s">
        <v>1307</v>
      </c>
      <c r="R310" s="168">
        <v>43907889</v>
      </c>
      <c r="S310" s="154">
        <v>900211521</v>
      </c>
      <c r="T310" s="159" t="s">
        <v>1308</v>
      </c>
      <c r="U310" s="159" t="s">
        <v>91</v>
      </c>
      <c r="V310" s="153">
        <v>41612</v>
      </c>
      <c r="W310" s="154">
        <v>71141145</v>
      </c>
      <c r="X310" s="159" t="s">
        <v>1747</v>
      </c>
      <c r="Y310" s="159" t="s">
        <v>85</v>
      </c>
      <c r="Z310" s="159" t="s">
        <v>86</v>
      </c>
      <c r="AA310" s="159">
        <v>58</v>
      </c>
      <c r="AB310" s="159" t="s">
        <v>87</v>
      </c>
      <c r="AC310" s="168">
        <v>0</v>
      </c>
      <c r="AD310" s="159" t="s">
        <v>87</v>
      </c>
      <c r="AE310" s="153">
        <v>41612</v>
      </c>
      <c r="AF310" s="153">
        <v>41669</v>
      </c>
      <c r="AG310" s="159" t="s">
        <v>88</v>
      </c>
      <c r="AH310" s="160"/>
      <c r="AI310" s="160"/>
      <c r="AJ310" s="160"/>
      <c r="AK310" s="160"/>
      <c r="AL310" s="160"/>
      <c r="AM310" s="160"/>
      <c r="AN310" s="160"/>
      <c r="AO310" s="160"/>
      <c r="AP310" s="160"/>
      <c r="AQ310" s="160"/>
      <c r="AR310" s="160"/>
      <c r="AS310" s="160"/>
      <c r="AT310" s="160"/>
      <c r="AU310" s="163">
        <f t="shared" si="30"/>
        <v>58</v>
      </c>
      <c r="AV310" s="164">
        <f t="shared" si="31"/>
        <v>0</v>
      </c>
      <c r="AW310" s="164">
        <f t="shared" si="32"/>
        <v>58</v>
      </c>
      <c r="AX310" s="164">
        <f t="shared" si="35"/>
        <v>1</v>
      </c>
      <c r="AY310" s="192">
        <f t="shared" si="34"/>
        <v>43907889</v>
      </c>
    </row>
    <row r="311" spans="1:51" s="164" customFormat="1" ht="24" customHeight="1" x14ac:dyDescent="0.2">
      <c r="A311" s="159" t="s">
        <v>229</v>
      </c>
      <c r="B311" s="218" t="s">
        <v>266</v>
      </c>
      <c r="C311" s="159" t="s">
        <v>198</v>
      </c>
      <c r="D311" s="17">
        <v>890905211</v>
      </c>
      <c r="E311" s="201" t="s">
        <v>1775</v>
      </c>
      <c r="F311" s="17" t="s">
        <v>76</v>
      </c>
      <c r="G311" s="169">
        <v>4482324766452</v>
      </c>
      <c r="H311" s="18" t="s">
        <v>77</v>
      </c>
      <c r="I311" s="17" t="s">
        <v>78</v>
      </c>
      <c r="J311" s="17" t="s">
        <v>14</v>
      </c>
      <c r="K311" s="152" t="s">
        <v>632</v>
      </c>
      <c r="L311" s="159" t="s">
        <v>89</v>
      </c>
      <c r="M311" s="107" t="s">
        <v>80</v>
      </c>
      <c r="N311" s="226" t="s">
        <v>95</v>
      </c>
      <c r="O311" s="159" t="s">
        <v>82</v>
      </c>
      <c r="P311" s="159" t="s">
        <v>83</v>
      </c>
      <c r="Q311" s="167" t="s">
        <v>1309</v>
      </c>
      <c r="R311" s="168">
        <v>15546913</v>
      </c>
      <c r="S311" s="154">
        <v>900409231</v>
      </c>
      <c r="T311" s="159" t="s">
        <v>1310</v>
      </c>
      <c r="U311" s="159" t="s">
        <v>91</v>
      </c>
      <c r="V311" s="153">
        <v>41612</v>
      </c>
      <c r="W311" s="154">
        <v>43831981</v>
      </c>
      <c r="X311" s="159" t="s">
        <v>1593</v>
      </c>
      <c r="Y311" s="159" t="s">
        <v>85</v>
      </c>
      <c r="Z311" s="159" t="s">
        <v>86</v>
      </c>
      <c r="AA311" s="159">
        <v>28</v>
      </c>
      <c r="AB311" s="159" t="s">
        <v>87</v>
      </c>
      <c r="AC311" s="168">
        <v>0</v>
      </c>
      <c r="AD311" s="159" t="s">
        <v>87</v>
      </c>
      <c r="AE311" s="153">
        <v>41612</v>
      </c>
      <c r="AF311" s="153">
        <v>41639</v>
      </c>
      <c r="AG311" s="159" t="s">
        <v>88</v>
      </c>
      <c r="AH311" s="160"/>
      <c r="AI311" s="160"/>
      <c r="AJ311" s="160"/>
      <c r="AK311" s="160"/>
      <c r="AL311" s="160"/>
      <c r="AM311" s="160"/>
      <c r="AN311" s="162"/>
      <c r="AO311" s="162"/>
      <c r="AP311" s="162"/>
      <c r="AQ311" s="162"/>
      <c r="AR311" s="162"/>
      <c r="AS311" s="162"/>
      <c r="AT311" s="162"/>
      <c r="AU311" s="163">
        <f t="shared" si="30"/>
        <v>28</v>
      </c>
      <c r="AV311" s="164">
        <f t="shared" si="31"/>
        <v>0</v>
      </c>
      <c r="AW311" s="164">
        <f t="shared" si="32"/>
        <v>28</v>
      </c>
      <c r="AX311" s="164">
        <f t="shared" si="35"/>
        <v>1</v>
      </c>
      <c r="AY311" s="192">
        <f t="shared" si="34"/>
        <v>15546913</v>
      </c>
    </row>
    <row r="312" spans="1:51" s="164" customFormat="1" ht="24" customHeight="1" x14ac:dyDescent="0.2">
      <c r="A312" s="159" t="s">
        <v>6</v>
      </c>
      <c r="B312" s="218" t="s">
        <v>232</v>
      </c>
      <c r="C312" s="159" t="s">
        <v>6</v>
      </c>
      <c r="D312" s="17">
        <v>890905211</v>
      </c>
      <c r="E312" s="201" t="s">
        <v>1775</v>
      </c>
      <c r="F312" s="17"/>
      <c r="G312" s="169">
        <v>4482324766452</v>
      </c>
      <c r="H312" s="18" t="s">
        <v>77</v>
      </c>
      <c r="I312" s="17" t="s">
        <v>78</v>
      </c>
      <c r="J312" s="17" t="s">
        <v>14</v>
      </c>
      <c r="K312" s="152" t="s">
        <v>633</v>
      </c>
      <c r="L312" s="159"/>
      <c r="M312" s="107" t="s">
        <v>80</v>
      </c>
      <c r="N312" s="226" t="s">
        <v>90</v>
      </c>
      <c r="O312" s="159" t="s">
        <v>82</v>
      </c>
      <c r="P312" s="159" t="s">
        <v>83</v>
      </c>
      <c r="Q312" s="167" t="s">
        <v>1311</v>
      </c>
      <c r="R312" s="168">
        <v>20000000</v>
      </c>
      <c r="S312" s="154">
        <v>811034118</v>
      </c>
      <c r="T312" s="159" t="s">
        <v>1312</v>
      </c>
      <c r="U312" s="159" t="s">
        <v>91</v>
      </c>
      <c r="V312" s="153">
        <v>41612</v>
      </c>
      <c r="W312" s="154">
        <v>15515518</v>
      </c>
      <c r="X312" s="159" t="s">
        <v>1561</v>
      </c>
      <c r="Y312" s="159" t="s">
        <v>85</v>
      </c>
      <c r="Z312" s="159" t="s">
        <v>86</v>
      </c>
      <c r="AA312" s="159">
        <v>28</v>
      </c>
      <c r="AB312" s="159" t="s">
        <v>87</v>
      </c>
      <c r="AC312" s="168">
        <v>0</v>
      </c>
      <c r="AD312" s="159" t="s">
        <v>87</v>
      </c>
      <c r="AE312" s="153">
        <v>41612</v>
      </c>
      <c r="AF312" s="153">
        <v>41639</v>
      </c>
      <c r="AG312" s="159" t="s">
        <v>87</v>
      </c>
      <c r="AH312" s="160"/>
      <c r="AI312" s="160"/>
      <c r="AJ312" s="161"/>
      <c r="AK312" s="161"/>
      <c r="AL312" s="161"/>
      <c r="AM312" s="161"/>
      <c r="AN312" s="162"/>
      <c r="AO312" s="162"/>
      <c r="AP312" s="162"/>
      <c r="AQ312" s="162"/>
      <c r="AR312" s="162"/>
      <c r="AS312" s="162"/>
      <c r="AT312" s="162"/>
      <c r="AU312" s="163">
        <f t="shared" si="30"/>
        <v>28</v>
      </c>
      <c r="AV312" s="164">
        <f t="shared" si="31"/>
        <v>0</v>
      </c>
      <c r="AW312" s="164">
        <f t="shared" si="32"/>
        <v>28</v>
      </c>
      <c r="AX312" s="164">
        <f t="shared" si="35"/>
        <v>1</v>
      </c>
      <c r="AY312" s="192">
        <f t="shared" si="34"/>
        <v>20000000</v>
      </c>
    </row>
    <row r="313" spans="1:51" s="164" customFormat="1" ht="24" customHeight="1" x14ac:dyDescent="0.2">
      <c r="A313" s="159" t="s">
        <v>6</v>
      </c>
      <c r="B313" s="218" t="s">
        <v>264</v>
      </c>
      <c r="C313" s="159" t="s">
        <v>6</v>
      </c>
      <c r="D313" s="17">
        <v>890905211</v>
      </c>
      <c r="E313" s="201" t="s">
        <v>1775</v>
      </c>
      <c r="F313" s="17" t="s">
        <v>76</v>
      </c>
      <c r="G313" s="169">
        <v>4482324766452</v>
      </c>
      <c r="H313" s="18" t="s">
        <v>77</v>
      </c>
      <c r="I313" s="17" t="s">
        <v>78</v>
      </c>
      <c r="J313" s="17" t="s">
        <v>14</v>
      </c>
      <c r="K313" s="152">
        <v>4600051768</v>
      </c>
      <c r="L313" s="159" t="s">
        <v>79</v>
      </c>
      <c r="M313" s="107" t="s">
        <v>80</v>
      </c>
      <c r="N313" s="226" t="s">
        <v>90</v>
      </c>
      <c r="O313" s="159" t="s">
        <v>82</v>
      </c>
      <c r="P313" s="159" t="s">
        <v>83</v>
      </c>
      <c r="Q313" s="167" t="s">
        <v>1313</v>
      </c>
      <c r="R313" s="168">
        <v>298500000</v>
      </c>
      <c r="S313" s="154">
        <v>890984503</v>
      </c>
      <c r="T313" s="159" t="s">
        <v>1314</v>
      </c>
      <c r="U313" s="159" t="s">
        <v>91</v>
      </c>
      <c r="V313" s="153">
        <v>41614</v>
      </c>
      <c r="W313" s="154">
        <v>15515518</v>
      </c>
      <c r="X313" s="159" t="s">
        <v>1561</v>
      </c>
      <c r="Y313" s="159" t="s">
        <v>85</v>
      </c>
      <c r="Z313" s="159" t="s">
        <v>86</v>
      </c>
      <c r="AA313" s="159">
        <v>26</v>
      </c>
      <c r="AB313" s="159" t="s">
        <v>87</v>
      </c>
      <c r="AC313" s="168">
        <v>0</v>
      </c>
      <c r="AD313" s="159" t="s">
        <v>87</v>
      </c>
      <c r="AE313" s="153">
        <v>41614</v>
      </c>
      <c r="AF313" s="153">
        <v>41639</v>
      </c>
      <c r="AG313" s="159" t="s">
        <v>87</v>
      </c>
      <c r="AH313" s="160"/>
      <c r="AI313" s="160"/>
      <c r="AJ313" s="161"/>
      <c r="AK313" s="161"/>
      <c r="AL313" s="161"/>
      <c r="AM313" s="161"/>
      <c r="AN313" s="162"/>
      <c r="AO313" s="162"/>
      <c r="AP313" s="162"/>
      <c r="AQ313" s="162"/>
      <c r="AR313" s="162"/>
      <c r="AS313" s="162"/>
      <c r="AT313" s="162"/>
      <c r="AU313" s="163">
        <f t="shared" si="30"/>
        <v>26</v>
      </c>
      <c r="AV313" s="164">
        <f t="shared" si="31"/>
        <v>0</v>
      </c>
      <c r="AW313" s="164">
        <f t="shared" si="32"/>
        <v>26</v>
      </c>
      <c r="AX313" s="164">
        <f t="shared" si="35"/>
        <v>1</v>
      </c>
      <c r="AY313" s="192">
        <f t="shared" si="34"/>
        <v>298500000</v>
      </c>
    </row>
    <row r="314" spans="1:51" s="164" customFormat="1" ht="24" customHeight="1" x14ac:dyDescent="0.2">
      <c r="A314" s="159" t="s">
        <v>6</v>
      </c>
      <c r="B314" s="218" t="s">
        <v>264</v>
      </c>
      <c r="C314" s="159" t="s">
        <v>6</v>
      </c>
      <c r="D314" s="17">
        <v>890905211</v>
      </c>
      <c r="E314" s="201" t="s">
        <v>1775</v>
      </c>
      <c r="F314" s="17" t="s">
        <v>76</v>
      </c>
      <c r="G314" s="169">
        <v>4482324766452</v>
      </c>
      <c r="H314" s="18" t="s">
        <v>77</v>
      </c>
      <c r="I314" s="17" t="s">
        <v>78</v>
      </c>
      <c r="J314" s="17" t="s">
        <v>14</v>
      </c>
      <c r="K314" s="152" t="s">
        <v>634</v>
      </c>
      <c r="L314" s="159" t="s">
        <v>79</v>
      </c>
      <c r="M314" s="107" t="s">
        <v>80</v>
      </c>
      <c r="N314" s="226" t="s">
        <v>90</v>
      </c>
      <c r="O314" s="159" t="s">
        <v>82</v>
      </c>
      <c r="P314" s="159" t="s">
        <v>83</v>
      </c>
      <c r="Q314" s="167" t="s">
        <v>1315</v>
      </c>
      <c r="R314" s="168">
        <v>108000000</v>
      </c>
      <c r="S314" s="154">
        <v>890901190</v>
      </c>
      <c r="T314" s="159" t="s">
        <v>1316</v>
      </c>
      <c r="U314" s="159" t="s">
        <v>91</v>
      </c>
      <c r="V314" s="153">
        <v>41614</v>
      </c>
      <c r="W314" s="154">
        <v>15515518</v>
      </c>
      <c r="X314" s="159" t="s">
        <v>1561</v>
      </c>
      <c r="Y314" s="159" t="s">
        <v>85</v>
      </c>
      <c r="Z314" s="159" t="s">
        <v>86</v>
      </c>
      <c r="AA314" s="159">
        <v>26</v>
      </c>
      <c r="AB314" s="159" t="s">
        <v>87</v>
      </c>
      <c r="AC314" s="168">
        <v>0</v>
      </c>
      <c r="AD314" s="159" t="s">
        <v>87</v>
      </c>
      <c r="AE314" s="153">
        <v>41614</v>
      </c>
      <c r="AF314" s="153">
        <v>41639</v>
      </c>
      <c r="AG314" s="159" t="s">
        <v>87</v>
      </c>
      <c r="AH314" s="160"/>
      <c r="AI314" s="160"/>
      <c r="AJ314" s="161"/>
      <c r="AK314" s="161"/>
      <c r="AL314" s="161"/>
      <c r="AM314" s="161"/>
      <c r="AN314" s="162"/>
      <c r="AO314" s="162"/>
      <c r="AP314" s="162"/>
      <c r="AQ314" s="162"/>
      <c r="AR314" s="162"/>
      <c r="AS314" s="162"/>
      <c r="AT314" s="162"/>
      <c r="AU314" s="163">
        <f t="shared" si="30"/>
        <v>26</v>
      </c>
      <c r="AV314" s="164">
        <f t="shared" si="31"/>
        <v>0</v>
      </c>
      <c r="AW314" s="164">
        <f t="shared" si="32"/>
        <v>26</v>
      </c>
      <c r="AX314" s="164">
        <f t="shared" si="35"/>
        <v>1</v>
      </c>
      <c r="AY314" s="192">
        <f t="shared" si="34"/>
        <v>108000000</v>
      </c>
    </row>
    <row r="315" spans="1:51" s="164" customFormat="1" ht="24" customHeight="1" x14ac:dyDescent="0.2">
      <c r="A315" s="159" t="s">
        <v>6</v>
      </c>
      <c r="B315" s="218" t="s">
        <v>212</v>
      </c>
      <c r="C315" s="159" t="s">
        <v>6</v>
      </c>
      <c r="D315" s="17">
        <v>890905211</v>
      </c>
      <c r="E315" s="201" t="s">
        <v>1775</v>
      </c>
      <c r="F315" s="17" t="s">
        <v>100</v>
      </c>
      <c r="G315" s="169">
        <v>4482324766452</v>
      </c>
      <c r="H315" s="18" t="s">
        <v>77</v>
      </c>
      <c r="I315" s="17" t="s">
        <v>78</v>
      </c>
      <c r="J315" s="17" t="s">
        <v>14</v>
      </c>
      <c r="K315" s="152" t="s">
        <v>635</v>
      </c>
      <c r="L315" s="159"/>
      <c r="M315" s="107" t="s">
        <v>80</v>
      </c>
      <c r="N315" s="226" t="s">
        <v>101</v>
      </c>
      <c r="O315" s="159" t="s">
        <v>82</v>
      </c>
      <c r="P315" s="159" t="s">
        <v>83</v>
      </c>
      <c r="Q315" s="167" t="s">
        <v>1317</v>
      </c>
      <c r="R315" s="168">
        <v>330566354</v>
      </c>
      <c r="S315" s="154">
        <v>900234769</v>
      </c>
      <c r="T315" s="159" t="s">
        <v>1318</v>
      </c>
      <c r="U315" s="159" t="s">
        <v>91</v>
      </c>
      <c r="V315" s="153">
        <v>41612</v>
      </c>
      <c r="W315" s="154">
        <v>15515518</v>
      </c>
      <c r="X315" s="159" t="s">
        <v>1561</v>
      </c>
      <c r="Y315" s="159" t="s">
        <v>85</v>
      </c>
      <c r="Z315" s="159" t="s">
        <v>86</v>
      </c>
      <c r="AA315" s="159">
        <v>28</v>
      </c>
      <c r="AB315" s="159" t="s">
        <v>87</v>
      </c>
      <c r="AC315" s="168">
        <v>0</v>
      </c>
      <c r="AD315" s="159" t="s">
        <v>87</v>
      </c>
      <c r="AE315" s="153">
        <v>41612</v>
      </c>
      <c r="AF315" s="153">
        <v>41639</v>
      </c>
      <c r="AG315" s="159" t="s">
        <v>87</v>
      </c>
      <c r="AH315" s="160"/>
      <c r="AI315" s="160"/>
      <c r="AJ315" s="161"/>
      <c r="AK315" s="161"/>
      <c r="AL315" s="161"/>
      <c r="AM315" s="161"/>
      <c r="AN315" s="162"/>
      <c r="AO315" s="162"/>
      <c r="AP315" s="162"/>
      <c r="AQ315" s="162"/>
      <c r="AR315" s="162"/>
      <c r="AS315" s="162"/>
      <c r="AT315" s="162"/>
      <c r="AU315" s="163">
        <f t="shared" si="30"/>
        <v>28</v>
      </c>
      <c r="AV315" s="164">
        <f t="shared" si="31"/>
        <v>0</v>
      </c>
      <c r="AW315" s="164">
        <f t="shared" si="32"/>
        <v>28</v>
      </c>
      <c r="AX315" s="164">
        <f t="shared" si="35"/>
        <v>1</v>
      </c>
      <c r="AY315" s="192">
        <f t="shared" si="34"/>
        <v>330566354</v>
      </c>
    </row>
    <row r="316" spans="1:51" s="164" customFormat="1" ht="24" customHeight="1" x14ac:dyDescent="0.2">
      <c r="A316" s="159" t="s">
        <v>204</v>
      </c>
      <c r="B316" s="218" t="s">
        <v>244</v>
      </c>
      <c r="C316" s="159" t="s">
        <v>204</v>
      </c>
      <c r="D316" s="17">
        <v>890905211</v>
      </c>
      <c r="E316" s="201" t="s">
        <v>1775</v>
      </c>
      <c r="F316" s="17" t="s">
        <v>76</v>
      </c>
      <c r="G316" s="169">
        <v>4482324766452</v>
      </c>
      <c r="H316" s="18" t="s">
        <v>77</v>
      </c>
      <c r="I316" s="17" t="s">
        <v>78</v>
      </c>
      <c r="J316" s="17" t="s">
        <v>14</v>
      </c>
      <c r="K316" s="152" t="s">
        <v>636</v>
      </c>
      <c r="L316" s="159" t="s">
        <v>92</v>
      </c>
      <c r="M316" s="159" t="s">
        <v>1</v>
      </c>
      <c r="N316" s="226" t="s">
        <v>103</v>
      </c>
      <c r="O316" s="159" t="s">
        <v>82</v>
      </c>
      <c r="P316" s="159" t="s">
        <v>131</v>
      </c>
      <c r="Q316" s="167" t="s">
        <v>1319</v>
      </c>
      <c r="R316" s="168">
        <v>390000000</v>
      </c>
      <c r="S316" s="154">
        <v>800027813</v>
      </c>
      <c r="T316" s="159" t="s">
        <v>900</v>
      </c>
      <c r="U316" s="159" t="s">
        <v>91</v>
      </c>
      <c r="V316" s="153">
        <v>41612</v>
      </c>
      <c r="W316" s="154">
        <v>70129918</v>
      </c>
      <c r="X316" s="159" t="s">
        <v>1432</v>
      </c>
      <c r="Y316" s="159" t="s">
        <v>85</v>
      </c>
      <c r="Z316" s="159" t="s">
        <v>86</v>
      </c>
      <c r="AA316" s="159">
        <v>91</v>
      </c>
      <c r="AB316" s="159" t="s">
        <v>88</v>
      </c>
      <c r="AC316" s="168">
        <v>108000000</v>
      </c>
      <c r="AD316" s="159" t="s">
        <v>87</v>
      </c>
      <c r="AE316" s="153">
        <v>41612</v>
      </c>
      <c r="AF316" s="153">
        <v>41702</v>
      </c>
      <c r="AG316" s="159" t="s">
        <v>87</v>
      </c>
      <c r="AH316" s="160"/>
      <c r="AI316" s="160"/>
      <c r="AJ316" s="161"/>
      <c r="AK316" s="161"/>
      <c r="AL316" s="161"/>
      <c r="AM316" s="161"/>
      <c r="AN316" s="175">
        <v>41498</v>
      </c>
      <c r="AO316" s="175">
        <v>41640</v>
      </c>
      <c r="AP316" s="175">
        <v>42004</v>
      </c>
      <c r="AQ316" s="168">
        <v>30000000</v>
      </c>
      <c r="AR316" s="168">
        <v>0</v>
      </c>
      <c r="AS316" s="168">
        <v>0</v>
      </c>
      <c r="AT316" s="168">
        <v>30000000</v>
      </c>
      <c r="AU316" s="163">
        <f t="shared" si="30"/>
        <v>91</v>
      </c>
      <c r="AV316" s="164">
        <f t="shared" si="31"/>
        <v>0</v>
      </c>
      <c r="AW316" s="164">
        <f t="shared" si="32"/>
        <v>91</v>
      </c>
      <c r="AY316" s="192">
        <f t="shared" si="34"/>
        <v>498000000</v>
      </c>
    </row>
    <row r="317" spans="1:51" s="164" customFormat="1" ht="24" customHeight="1" x14ac:dyDescent="0.2">
      <c r="A317" s="159" t="s">
        <v>6</v>
      </c>
      <c r="B317" s="218" t="s">
        <v>264</v>
      </c>
      <c r="C317" s="159" t="s">
        <v>6</v>
      </c>
      <c r="D317" s="17">
        <v>890905211</v>
      </c>
      <c r="E317" s="201" t="s">
        <v>1775</v>
      </c>
      <c r="F317" s="17" t="s">
        <v>76</v>
      </c>
      <c r="G317" s="169">
        <v>4482324766452</v>
      </c>
      <c r="H317" s="18" t="s">
        <v>77</v>
      </c>
      <c r="I317" s="17" t="s">
        <v>78</v>
      </c>
      <c r="J317" s="17" t="s">
        <v>14</v>
      </c>
      <c r="K317" s="152" t="s">
        <v>637</v>
      </c>
      <c r="L317" s="159" t="s">
        <v>79</v>
      </c>
      <c r="M317" s="107" t="s">
        <v>80</v>
      </c>
      <c r="N317" s="226" t="s">
        <v>90</v>
      </c>
      <c r="O317" s="159" t="s">
        <v>82</v>
      </c>
      <c r="P317" s="159" t="s">
        <v>83</v>
      </c>
      <c r="Q317" s="167" t="s">
        <v>1320</v>
      </c>
      <c r="R317" s="168">
        <v>1490400000</v>
      </c>
      <c r="S317" s="154">
        <v>900145472</v>
      </c>
      <c r="T317" s="159" t="s">
        <v>1321</v>
      </c>
      <c r="U317" s="159" t="s">
        <v>91</v>
      </c>
      <c r="V317" s="153">
        <v>41614</v>
      </c>
      <c r="W317" s="154">
        <v>15515518</v>
      </c>
      <c r="X317" s="159" t="s">
        <v>1561</v>
      </c>
      <c r="Y317" s="159" t="s">
        <v>85</v>
      </c>
      <c r="Z317" s="159" t="s">
        <v>86</v>
      </c>
      <c r="AA317" s="159">
        <v>26</v>
      </c>
      <c r="AB317" s="159" t="s">
        <v>87</v>
      </c>
      <c r="AC317" s="168">
        <v>0</v>
      </c>
      <c r="AD317" s="159" t="s">
        <v>87</v>
      </c>
      <c r="AE317" s="153">
        <v>41614</v>
      </c>
      <c r="AF317" s="153">
        <v>41639</v>
      </c>
      <c r="AG317" s="159" t="s">
        <v>87</v>
      </c>
      <c r="AH317" s="160"/>
      <c r="AI317" s="160"/>
      <c r="AJ317" s="161"/>
      <c r="AK317" s="161"/>
      <c r="AL317" s="161"/>
      <c r="AM317" s="161"/>
      <c r="AN317" s="162"/>
      <c r="AO317" s="162"/>
      <c r="AP317" s="162"/>
      <c r="AQ317" s="162"/>
      <c r="AR317" s="162"/>
      <c r="AS317" s="162"/>
      <c r="AT317" s="162"/>
      <c r="AU317" s="163">
        <f t="shared" si="30"/>
        <v>26</v>
      </c>
      <c r="AV317" s="164">
        <f t="shared" si="31"/>
        <v>0</v>
      </c>
      <c r="AW317" s="164">
        <f t="shared" si="32"/>
        <v>26</v>
      </c>
      <c r="AX317" s="164">
        <f>+AE317-V317+1</f>
        <v>1</v>
      </c>
      <c r="AY317" s="192">
        <f t="shared" si="34"/>
        <v>1490400000</v>
      </c>
    </row>
    <row r="318" spans="1:51" s="164" customFormat="1" ht="24" customHeight="1" x14ac:dyDescent="0.2">
      <c r="A318" s="159" t="s">
        <v>2</v>
      </c>
      <c r="B318" s="218" t="s">
        <v>327</v>
      </c>
      <c r="C318" s="159" t="s">
        <v>2</v>
      </c>
      <c r="D318" s="17">
        <v>890905211</v>
      </c>
      <c r="E318" s="201" t="s">
        <v>1775</v>
      </c>
      <c r="F318" s="17" t="s">
        <v>76</v>
      </c>
      <c r="G318" s="169">
        <v>4482324766452</v>
      </c>
      <c r="H318" s="18" t="s">
        <v>77</v>
      </c>
      <c r="I318" s="17" t="s">
        <v>78</v>
      </c>
      <c r="J318" s="17" t="s">
        <v>14</v>
      </c>
      <c r="K318" s="152" t="s">
        <v>638</v>
      </c>
      <c r="L318" s="159" t="s">
        <v>92</v>
      </c>
      <c r="M318" s="159" t="s">
        <v>1</v>
      </c>
      <c r="N318" s="226" t="s">
        <v>95</v>
      </c>
      <c r="O318" s="159" t="s">
        <v>82</v>
      </c>
      <c r="P318" s="104" t="s">
        <v>99</v>
      </c>
      <c r="Q318" s="167" t="s">
        <v>1287</v>
      </c>
      <c r="R318" s="168">
        <v>92484896</v>
      </c>
      <c r="S318" s="154">
        <v>830513276</v>
      </c>
      <c r="T318" s="159" t="s">
        <v>1322</v>
      </c>
      <c r="U318" s="159" t="s">
        <v>91</v>
      </c>
      <c r="V318" s="153">
        <v>41625</v>
      </c>
      <c r="W318" s="154">
        <v>70067473</v>
      </c>
      <c r="X318" s="159" t="s">
        <v>1744</v>
      </c>
      <c r="Y318" s="159" t="s">
        <v>85</v>
      </c>
      <c r="Z318" s="159" t="s">
        <v>86</v>
      </c>
      <c r="AA318" s="159">
        <v>15</v>
      </c>
      <c r="AB318" s="159" t="s">
        <v>87</v>
      </c>
      <c r="AC318" s="168">
        <v>0</v>
      </c>
      <c r="AD318" s="159" t="s">
        <v>87</v>
      </c>
      <c r="AE318" s="153">
        <v>41625</v>
      </c>
      <c r="AF318" s="153">
        <v>41639</v>
      </c>
      <c r="AG318" s="159" t="s">
        <v>88</v>
      </c>
      <c r="AH318" s="160"/>
      <c r="AI318" s="160"/>
      <c r="AJ318" s="160"/>
      <c r="AK318" s="160"/>
      <c r="AL318" s="160"/>
      <c r="AM318" s="160"/>
      <c r="AN318" s="160"/>
      <c r="AO318" s="160"/>
      <c r="AP318" s="160"/>
      <c r="AQ318" s="160"/>
      <c r="AR318" s="160"/>
      <c r="AS318" s="160"/>
      <c r="AT318" s="160"/>
      <c r="AU318" s="163">
        <f t="shared" si="30"/>
        <v>15</v>
      </c>
      <c r="AV318" s="164">
        <f t="shared" si="31"/>
        <v>0</v>
      </c>
      <c r="AW318" s="164">
        <f t="shared" si="32"/>
        <v>15</v>
      </c>
      <c r="AX318" s="164">
        <f>+AE318-V318+1</f>
        <v>1</v>
      </c>
      <c r="AY318" s="192">
        <f t="shared" si="34"/>
        <v>92484896</v>
      </c>
    </row>
    <row r="319" spans="1:51" s="164" customFormat="1" ht="24" customHeight="1" x14ac:dyDescent="0.2">
      <c r="A319" s="159" t="s">
        <v>204</v>
      </c>
      <c r="B319" s="218" t="s">
        <v>324</v>
      </c>
      <c r="C319" s="159" t="s">
        <v>204</v>
      </c>
      <c r="D319" s="17">
        <v>890905211</v>
      </c>
      <c r="E319" s="201" t="s">
        <v>1775</v>
      </c>
      <c r="F319" s="17" t="s">
        <v>76</v>
      </c>
      <c r="G319" s="169">
        <v>4482324766452</v>
      </c>
      <c r="H319" s="18" t="s">
        <v>77</v>
      </c>
      <c r="I319" s="17" t="s">
        <v>78</v>
      </c>
      <c r="J319" s="17" t="s">
        <v>14</v>
      </c>
      <c r="K319" s="152" t="s">
        <v>639</v>
      </c>
      <c r="L319" s="159" t="s">
        <v>92</v>
      </c>
      <c r="M319" s="159" t="s">
        <v>1</v>
      </c>
      <c r="N319" s="226" t="s">
        <v>103</v>
      </c>
      <c r="O319" s="159" t="s">
        <v>82</v>
      </c>
      <c r="P319" s="159" t="s">
        <v>131</v>
      </c>
      <c r="Q319" s="167" t="s">
        <v>1323</v>
      </c>
      <c r="R319" s="168">
        <v>418649289</v>
      </c>
      <c r="S319" s="154">
        <v>900678768</v>
      </c>
      <c r="T319" s="159" t="s">
        <v>1324</v>
      </c>
      <c r="U319" s="159" t="s">
        <v>91</v>
      </c>
      <c r="V319" s="153">
        <v>41613</v>
      </c>
      <c r="W319" s="154">
        <v>900682433</v>
      </c>
      <c r="X319" s="159" t="s">
        <v>1763</v>
      </c>
      <c r="Y319" s="159" t="s">
        <v>111</v>
      </c>
      <c r="Z319" s="159" t="s">
        <v>86</v>
      </c>
      <c r="AA319" s="159">
        <v>91</v>
      </c>
      <c r="AB319" s="159" t="s">
        <v>88</v>
      </c>
      <c r="AC319" s="168">
        <v>38846760</v>
      </c>
      <c r="AD319" s="159" t="s">
        <v>87</v>
      </c>
      <c r="AE319" s="153">
        <v>41613</v>
      </c>
      <c r="AF319" s="153">
        <v>41703</v>
      </c>
      <c r="AG319" s="159" t="s">
        <v>87</v>
      </c>
      <c r="AH319" s="160"/>
      <c r="AI319" s="160"/>
      <c r="AJ319" s="161"/>
      <c r="AK319" s="161"/>
      <c r="AL319" s="161"/>
      <c r="AM319" s="161"/>
      <c r="AN319" s="175">
        <v>41498</v>
      </c>
      <c r="AO319" s="175">
        <v>41640</v>
      </c>
      <c r="AP319" s="175">
        <v>42004</v>
      </c>
      <c r="AQ319" s="168">
        <v>289160090</v>
      </c>
      <c r="AR319" s="168">
        <v>0</v>
      </c>
      <c r="AS319" s="168">
        <v>0</v>
      </c>
      <c r="AT319" s="168">
        <v>289160090</v>
      </c>
      <c r="AU319" s="163">
        <f t="shared" si="30"/>
        <v>91</v>
      </c>
      <c r="AV319" s="164">
        <f t="shared" si="31"/>
        <v>0</v>
      </c>
      <c r="AW319" s="164">
        <f t="shared" si="32"/>
        <v>91</v>
      </c>
      <c r="AY319" s="192">
        <f t="shared" si="34"/>
        <v>457496049</v>
      </c>
    </row>
    <row r="320" spans="1:51" s="164" customFormat="1" ht="24" customHeight="1" x14ac:dyDescent="0.2">
      <c r="A320" s="159" t="s">
        <v>6</v>
      </c>
      <c r="B320" s="218" t="s">
        <v>264</v>
      </c>
      <c r="C320" s="159" t="s">
        <v>6</v>
      </c>
      <c r="D320" s="17">
        <v>890905211</v>
      </c>
      <c r="E320" s="201" t="s">
        <v>1775</v>
      </c>
      <c r="F320" s="17" t="s">
        <v>76</v>
      </c>
      <c r="G320" s="169">
        <v>4482324766452</v>
      </c>
      <c r="H320" s="18" t="s">
        <v>77</v>
      </c>
      <c r="I320" s="17" t="s">
        <v>78</v>
      </c>
      <c r="J320" s="17" t="s">
        <v>14</v>
      </c>
      <c r="K320" s="152" t="s">
        <v>640</v>
      </c>
      <c r="L320" s="159" t="s">
        <v>79</v>
      </c>
      <c r="M320" s="107" t="s">
        <v>80</v>
      </c>
      <c r="N320" s="226" t="s">
        <v>90</v>
      </c>
      <c r="O320" s="159" t="s">
        <v>82</v>
      </c>
      <c r="P320" s="159" t="s">
        <v>83</v>
      </c>
      <c r="Q320" s="167" t="s">
        <v>1325</v>
      </c>
      <c r="R320" s="168">
        <v>455400000</v>
      </c>
      <c r="S320" s="154">
        <v>890984010</v>
      </c>
      <c r="T320" s="159" t="s">
        <v>1326</v>
      </c>
      <c r="U320" s="159" t="s">
        <v>91</v>
      </c>
      <c r="V320" s="153">
        <v>41614</v>
      </c>
      <c r="W320" s="154">
        <v>15515518</v>
      </c>
      <c r="X320" s="159" t="s">
        <v>1561</v>
      </c>
      <c r="Y320" s="159" t="s">
        <v>85</v>
      </c>
      <c r="Z320" s="159" t="s">
        <v>86</v>
      </c>
      <c r="AA320" s="159">
        <v>26</v>
      </c>
      <c r="AB320" s="159" t="s">
        <v>87</v>
      </c>
      <c r="AC320" s="168">
        <v>0</v>
      </c>
      <c r="AD320" s="159" t="s">
        <v>87</v>
      </c>
      <c r="AE320" s="153">
        <v>41614</v>
      </c>
      <c r="AF320" s="153">
        <v>41639</v>
      </c>
      <c r="AG320" s="159" t="s">
        <v>87</v>
      </c>
      <c r="AH320" s="160"/>
      <c r="AI320" s="160"/>
      <c r="AJ320" s="161"/>
      <c r="AK320" s="161"/>
      <c r="AL320" s="161"/>
      <c r="AM320" s="161"/>
      <c r="AN320" s="162"/>
      <c r="AO320" s="162"/>
      <c r="AP320" s="162"/>
      <c r="AQ320" s="162"/>
      <c r="AR320" s="162"/>
      <c r="AS320" s="162"/>
      <c r="AT320" s="162"/>
      <c r="AU320" s="163">
        <f t="shared" si="30"/>
        <v>26</v>
      </c>
      <c r="AV320" s="164">
        <f t="shared" si="31"/>
        <v>0</v>
      </c>
      <c r="AW320" s="164">
        <f t="shared" si="32"/>
        <v>26</v>
      </c>
      <c r="AX320" s="164">
        <f t="shared" ref="AX320:AX338" si="36">+AE320-V320+1</f>
        <v>1</v>
      </c>
      <c r="AY320" s="192">
        <f t="shared" si="34"/>
        <v>455400000</v>
      </c>
    </row>
    <row r="321" spans="1:51" s="164" customFormat="1" ht="24" customHeight="1" x14ac:dyDescent="0.2">
      <c r="A321" s="159" t="s">
        <v>6</v>
      </c>
      <c r="B321" s="218" t="s">
        <v>264</v>
      </c>
      <c r="C321" s="159" t="s">
        <v>6</v>
      </c>
      <c r="D321" s="17">
        <v>890905211</v>
      </c>
      <c r="E321" s="201" t="s">
        <v>1775</v>
      </c>
      <c r="F321" s="17" t="s">
        <v>76</v>
      </c>
      <c r="G321" s="169">
        <v>4482324766452</v>
      </c>
      <c r="H321" s="18" t="s">
        <v>77</v>
      </c>
      <c r="I321" s="17" t="s">
        <v>78</v>
      </c>
      <c r="J321" s="17" t="s">
        <v>14</v>
      </c>
      <c r="K321" s="152" t="s">
        <v>641</v>
      </c>
      <c r="L321" s="159" t="s">
        <v>79</v>
      </c>
      <c r="M321" s="107" t="s">
        <v>80</v>
      </c>
      <c r="N321" s="226" t="s">
        <v>90</v>
      </c>
      <c r="O321" s="159" t="s">
        <v>82</v>
      </c>
      <c r="P321" s="159" t="s">
        <v>83</v>
      </c>
      <c r="Q321" s="167" t="s">
        <v>1327</v>
      </c>
      <c r="R321" s="168">
        <v>569250000</v>
      </c>
      <c r="S321" s="154">
        <v>890980080</v>
      </c>
      <c r="T321" s="159" t="s">
        <v>1129</v>
      </c>
      <c r="U321" s="159" t="s">
        <v>91</v>
      </c>
      <c r="V321" s="153">
        <v>41614</v>
      </c>
      <c r="W321" s="154">
        <v>15515518</v>
      </c>
      <c r="X321" s="159" t="s">
        <v>1561</v>
      </c>
      <c r="Y321" s="159" t="s">
        <v>85</v>
      </c>
      <c r="Z321" s="159" t="s">
        <v>86</v>
      </c>
      <c r="AA321" s="159">
        <v>26</v>
      </c>
      <c r="AB321" s="159" t="s">
        <v>87</v>
      </c>
      <c r="AC321" s="168">
        <v>0</v>
      </c>
      <c r="AD321" s="159" t="s">
        <v>87</v>
      </c>
      <c r="AE321" s="153">
        <v>41614</v>
      </c>
      <c r="AF321" s="153">
        <v>41639</v>
      </c>
      <c r="AG321" s="159" t="s">
        <v>87</v>
      </c>
      <c r="AH321" s="160"/>
      <c r="AI321" s="160"/>
      <c r="AJ321" s="161"/>
      <c r="AK321" s="161"/>
      <c r="AL321" s="161"/>
      <c r="AM321" s="161"/>
      <c r="AN321" s="162"/>
      <c r="AO321" s="162"/>
      <c r="AP321" s="162"/>
      <c r="AQ321" s="162"/>
      <c r="AR321" s="162"/>
      <c r="AS321" s="162"/>
      <c r="AT321" s="162"/>
      <c r="AU321" s="163">
        <f t="shared" si="30"/>
        <v>26</v>
      </c>
      <c r="AV321" s="164">
        <f t="shared" si="31"/>
        <v>0</v>
      </c>
      <c r="AW321" s="164">
        <f t="shared" si="32"/>
        <v>26</v>
      </c>
      <c r="AX321" s="164">
        <f t="shared" si="36"/>
        <v>1</v>
      </c>
      <c r="AY321" s="192">
        <f t="shared" si="34"/>
        <v>569250000</v>
      </c>
    </row>
    <row r="322" spans="1:51" s="164" customFormat="1" ht="24" customHeight="1" x14ac:dyDescent="0.2">
      <c r="A322" s="159" t="s">
        <v>6</v>
      </c>
      <c r="B322" s="218" t="s">
        <v>264</v>
      </c>
      <c r="C322" s="159" t="s">
        <v>6</v>
      </c>
      <c r="D322" s="17">
        <v>890905211</v>
      </c>
      <c r="E322" s="201" t="s">
        <v>1775</v>
      </c>
      <c r="F322" s="17" t="s">
        <v>76</v>
      </c>
      <c r="G322" s="169">
        <v>4482324766452</v>
      </c>
      <c r="H322" s="18" t="s">
        <v>77</v>
      </c>
      <c r="I322" s="17" t="s">
        <v>78</v>
      </c>
      <c r="J322" s="17" t="s">
        <v>14</v>
      </c>
      <c r="K322" s="152" t="s">
        <v>642</v>
      </c>
      <c r="L322" s="159" t="s">
        <v>79</v>
      </c>
      <c r="M322" s="107" t="s">
        <v>80</v>
      </c>
      <c r="N322" s="226" t="s">
        <v>90</v>
      </c>
      <c r="O322" s="159" t="s">
        <v>82</v>
      </c>
      <c r="P322" s="159" t="s">
        <v>83</v>
      </c>
      <c r="Q322" s="167" t="s">
        <v>1328</v>
      </c>
      <c r="R322" s="168">
        <v>670005000</v>
      </c>
      <c r="S322" s="154">
        <v>890980756</v>
      </c>
      <c r="T322" s="159" t="s">
        <v>762</v>
      </c>
      <c r="U322" s="159" t="s">
        <v>91</v>
      </c>
      <c r="V322" s="153">
        <v>41617</v>
      </c>
      <c r="W322" s="154">
        <v>15515518</v>
      </c>
      <c r="X322" s="159" t="s">
        <v>1561</v>
      </c>
      <c r="Y322" s="159" t="s">
        <v>85</v>
      </c>
      <c r="Z322" s="159" t="s">
        <v>86</v>
      </c>
      <c r="AA322" s="159">
        <v>23</v>
      </c>
      <c r="AB322" s="159" t="s">
        <v>87</v>
      </c>
      <c r="AC322" s="168">
        <v>0</v>
      </c>
      <c r="AD322" s="159" t="s">
        <v>87</v>
      </c>
      <c r="AE322" s="153">
        <v>41617</v>
      </c>
      <c r="AF322" s="153">
        <v>41639</v>
      </c>
      <c r="AG322" s="159" t="s">
        <v>87</v>
      </c>
      <c r="AH322" s="160"/>
      <c r="AI322" s="160"/>
      <c r="AJ322" s="161"/>
      <c r="AK322" s="161"/>
      <c r="AL322" s="161"/>
      <c r="AM322" s="161"/>
      <c r="AN322" s="162"/>
      <c r="AO322" s="162"/>
      <c r="AP322" s="162"/>
      <c r="AQ322" s="162"/>
      <c r="AR322" s="162"/>
      <c r="AS322" s="162"/>
      <c r="AT322" s="162"/>
      <c r="AU322" s="163">
        <f t="shared" si="30"/>
        <v>23</v>
      </c>
      <c r="AV322" s="164">
        <f t="shared" si="31"/>
        <v>0</v>
      </c>
      <c r="AW322" s="164">
        <f t="shared" si="32"/>
        <v>23</v>
      </c>
      <c r="AX322" s="164">
        <f t="shared" si="36"/>
        <v>1</v>
      </c>
      <c r="AY322" s="192">
        <f t="shared" si="34"/>
        <v>670005000</v>
      </c>
    </row>
    <row r="323" spans="1:51" s="164" customFormat="1" ht="24" customHeight="1" x14ac:dyDescent="0.2">
      <c r="A323" s="159" t="s">
        <v>6</v>
      </c>
      <c r="B323" s="218" t="s">
        <v>264</v>
      </c>
      <c r="C323" s="159" t="s">
        <v>6</v>
      </c>
      <c r="D323" s="17">
        <v>890905211</v>
      </c>
      <c r="E323" s="201" t="s">
        <v>1775</v>
      </c>
      <c r="F323" s="17" t="s">
        <v>76</v>
      </c>
      <c r="G323" s="169">
        <v>4482324766452</v>
      </c>
      <c r="H323" s="18" t="s">
        <v>77</v>
      </c>
      <c r="I323" s="17" t="s">
        <v>78</v>
      </c>
      <c r="J323" s="17" t="s">
        <v>14</v>
      </c>
      <c r="K323" s="152" t="s">
        <v>643</v>
      </c>
      <c r="L323" s="159" t="s">
        <v>79</v>
      </c>
      <c r="M323" s="107" t="s">
        <v>80</v>
      </c>
      <c r="N323" s="226" t="s">
        <v>90</v>
      </c>
      <c r="O323" s="159" t="s">
        <v>82</v>
      </c>
      <c r="P323" s="159" t="s">
        <v>83</v>
      </c>
      <c r="Q323" s="167" t="s">
        <v>1329</v>
      </c>
      <c r="R323" s="168">
        <v>425000000</v>
      </c>
      <c r="S323" s="154">
        <v>890982202</v>
      </c>
      <c r="T323" s="159" t="s">
        <v>1131</v>
      </c>
      <c r="U323" s="159" t="s">
        <v>91</v>
      </c>
      <c r="V323" s="153">
        <v>41619</v>
      </c>
      <c r="W323" s="154">
        <v>15515518</v>
      </c>
      <c r="X323" s="159" t="s">
        <v>1561</v>
      </c>
      <c r="Y323" s="159" t="s">
        <v>85</v>
      </c>
      <c r="Z323" s="159" t="s">
        <v>86</v>
      </c>
      <c r="AA323" s="159">
        <v>21</v>
      </c>
      <c r="AB323" s="159" t="s">
        <v>87</v>
      </c>
      <c r="AC323" s="168">
        <v>0</v>
      </c>
      <c r="AD323" s="159" t="s">
        <v>87</v>
      </c>
      <c r="AE323" s="153">
        <v>41619</v>
      </c>
      <c r="AF323" s="153">
        <v>41639</v>
      </c>
      <c r="AG323" s="159" t="s">
        <v>87</v>
      </c>
      <c r="AH323" s="160"/>
      <c r="AI323" s="160"/>
      <c r="AJ323" s="161"/>
      <c r="AK323" s="161"/>
      <c r="AL323" s="161"/>
      <c r="AM323" s="161"/>
      <c r="AN323" s="162"/>
      <c r="AO323" s="162"/>
      <c r="AP323" s="162"/>
      <c r="AQ323" s="162"/>
      <c r="AR323" s="162"/>
      <c r="AS323" s="162"/>
      <c r="AT323" s="162"/>
      <c r="AU323" s="163">
        <f t="shared" si="30"/>
        <v>21</v>
      </c>
      <c r="AV323" s="164">
        <f t="shared" si="31"/>
        <v>0</v>
      </c>
      <c r="AW323" s="164">
        <f t="shared" si="32"/>
        <v>21</v>
      </c>
      <c r="AX323" s="164">
        <f t="shared" si="36"/>
        <v>1</v>
      </c>
      <c r="AY323" s="192">
        <f t="shared" si="34"/>
        <v>425000000</v>
      </c>
    </row>
    <row r="324" spans="1:51" s="164" customFormat="1" ht="24" customHeight="1" x14ac:dyDescent="0.2">
      <c r="A324" s="159" t="s">
        <v>6</v>
      </c>
      <c r="B324" s="218" t="s">
        <v>264</v>
      </c>
      <c r="C324" s="159" t="s">
        <v>6</v>
      </c>
      <c r="D324" s="17">
        <v>890905211</v>
      </c>
      <c r="E324" s="201" t="s">
        <v>1775</v>
      </c>
      <c r="F324" s="17" t="s">
        <v>76</v>
      </c>
      <c r="G324" s="169">
        <v>4482324766452</v>
      </c>
      <c r="H324" s="18" t="s">
        <v>77</v>
      </c>
      <c r="I324" s="17" t="s">
        <v>78</v>
      </c>
      <c r="J324" s="17" t="s">
        <v>14</v>
      </c>
      <c r="K324" s="152" t="s">
        <v>644</v>
      </c>
      <c r="L324" s="159" t="s">
        <v>79</v>
      </c>
      <c r="M324" s="107" t="s">
        <v>80</v>
      </c>
      <c r="N324" s="226" t="s">
        <v>90</v>
      </c>
      <c r="O324" s="159" t="s">
        <v>82</v>
      </c>
      <c r="P324" s="159" t="s">
        <v>83</v>
      </c>
      <c r="Q324" s="167" t="s">
        <v>1330</v>
      </c>
      <c r="R324" s="168">
        <v>220015000</v>
      </c>
      <c r="S324" s="154">
        <v>890982479</v>
      </c>
      <c r="T324" s="159" t="s">
        <v>1331</v>
      </c>
      <c r="U324" s="159" t="s">
        <v>91</v>
      </c>
      <c r="V324" s="153">
        <v>41620</v>
      </c>
      <c r="W324" s="154">
        <v>15515518</v>
      </c>
      <c r="X324" s="159" t="s">
        <v>1561</v>
      </c>
      <c r="Y324" s="159" t="s">
        <v>85</v>
      </c>
      <c r="Z324" s="159" t="s">
        <v>86</v>
      </c>
      <c r="AA324" s="159">
        <v>20</v>
      </c>
      <c r="AB324" s="159" t="s">
        <v>87</v>
      </c>
      <c r="AC324" s="168">
        <v>0</v>
      </c>
      <c r="AD324" s="159" t="s">
        <v>87</v>
      </c>
      <c r="AE324" s="153">
        <v>41620</v>
      </c>
      <c r="AF324" s="153">
        <v>41639</v>
      </c>
      <c r="AG324" s="159" t="s">
        <v>87</v>
      </c>
      <c r="AH324" s="160"/>
      <c r="AI324" s="160"/>
      <c r="AJ324" s="161"/>
      <c r="AK324" s="161"/>
      <c r="AL324" s="161"/>
      <c r="AM324" s="161"/>
      <c r="AN324" s="162"/>
      <c r="AO324" s="162"/>
      <c r="AP324" s="162"/>
      <c r="AQ324" s="162"/>
      <c r="AR324" s="162"/>
      <c r="AS324" s="162"/>
      <c r="AT324" s="162"/>
      <c r="AU324" s="163">
        <f t="shared" si="30"/>
        <v>20</v>
      </c>
      <c r="AV324" s="164">
        <f t="shared" si="31"/>
        <v>0</v>
      </c>
      <c r="AW324" s="164">
        <f t="shared" si="32"/>
        <v>20</v>
      </c>
      <c r="AX324" s="164">
        <f t="shared" si="36"/>
        <v>1</v>
      </c>
      <c r="AY324" s="192">
        <f t="shared" si="34"/>
        <v>220015000</v>
      </c>
    </row>
    <row r="325" spans="1:51" s="164" customFormat="1" ht="24" customHeight="1" x14ac:dyDescent="0.2">
      <c r="A325" s="159" t="s">
        <v>6</v>
      </c>
      <c r="B325" s="218" t="s">
        <v>212</v>
      </c>
      <c r="C325" s="159" t="s">
        <v>6</v>
      </c>
      <c r="D325" s="17">
        <v>890905211</v>
      </c>
      <c r="E325" s="201" t="s">
        <v>1775</v>
      </c>
      <c r="F325" s="17" t="s">
        <v>76</v>
      </c>
      <c r="G325" s="169">
        <v>4482324766452</v>
      </c>
      <c r="H325" s="18" t="s">
        <v>77</v>
      </c>
      <c r="I325" s="17" t="s">
        <v>78</v>
      </c>
      <c r="J325" s="17" t="s">
        <v>14</v>
      </c>
      <c r="K325" s="152" t="s">
        <v>645</v>
      </c>
      <c r="L325" s="159" t="s">
        <v>79</v>
      </c>
      <c r="M325" s="107" t="s">
        <v>80</v>
      </c>
      <c r="N325" s="226" t="s">
        <v>90</v>
      </c>
      <c r="O325" s="159" t="s">
        <v>82</v>
      </c>
      <c r="P325" s="159" t="s">
        <v>83</v>
      </c>
      <c r="Q325" s="167" t="s">
        <v>1332</v>
      </c>
      <c r="R325" s="168">
        <v>8800000</v>
      </c>
      <c r="S325" s="154">
        <v>70567887</v>
      </c>
      <c r="T325" s="159" t="s">
        <v>1333</v>
      </c>
      <c r="U325" s="159" t="s">
        <v>84</v>
      </c>
      <c r="V325" s="153">
        <v>41607</v>
      </c>
      <c r="W325" s="154">
        <v>15515518</v>
      </c>
      <c r="X325" s="159" t="s">
        <v>1561</v>
      </c>
      <c r="Y325" s="159" t="s">
        <v>85</v>
      </c>
      <c r="Z325" s="159" t="s">
        <v>86</v>
      </c>
      <c r="AA325" s="159">
        <v>26</v>
      </c>
      <c r="AB325" s="159" t="s">
        <v>87</v>
      </c>
      <c r="AC325" s="168">
        <v>0</v>
      </c>
      <c r="AD325" s="159" t="s">
        <v>87</v>
      </c>
      <c r="AE325" s="153">
        <v>41614</v>
      </c>
      <c r="AF325" s="153">
        <v>41639</v>
      </c>
      <c r="AG325" s="159" t="s">
        <v>87</v>
      </c>
      <c r="AH325" s="160"/>
      <c r="AI325" s="160"/>
      <c r="AJ325" s="161"/>
      <c r="AK325" s="161"/>
      <c r="AL325" s="161"/>
      <c r="AM325" s="161"/>
      <c r="AN325" s="162"/>
      <c r="AO325" s="162"/>
      <c r="AP325" s="162"/>
      <c r="AQ325" s="162"/>
      <c r="AR325" s="162"/>
      <c r="AS325" s="162"/>
      <c r="AT325" s="162"/>
      <c r="AU325" s="163">
        <f t="shared" si="30"/>
        <v>26</v>
      </c>
      <c r="AV325" s="164">
        <f t="shared" si="31"/>
        <v>0</v>
      </c>
      <c r="AW325" s="164">
        <f t="shared" si="32"/>
        <v>26</v>
      </c>
      <c r="AX325" s="164">
        <f t="shared" si="36"/>
        <v>8</v>
      </c>
      <c r="AY325" s="192">
        <f t="shared" si="34"/>
        <v>8800000</v>
      </c>
    </row>
    <row r="326" spans="1:51" s="164" customFormat="1" ht="24" customHeight="1" x14ac:dyDescent="0.2">
      <c r="A326" s="159" t="s">
        <v>6</v>
      </c>
      <c r="B326" s="218" t="s">
        <v>212</v>
      </c>
      <c r="C326" s="159" t="s">
        <v>6</v>
      </c>
      <c r="D326" s="17">
        <v>890905211</v>
      </c>
      <c r="E326" s="201" t="s">
        <v>1775</v>
      </c>
      <c r="F326" s="17" t="s">
        <v>76</v>
      </c>
      <c r="G326" s="169">
        <v>4482324766452</v>
      </c>
      <c r="H326" s="18" t="s">
        <v>77</v>
      </c>
      <c r="I326" s="17" t="s">
        <v>78</v>
      </c>
      <c r="J326" s="17" t="s">
        <v>14</v>
      </c>
      <c r="K326" s="152" t="s">
        <v>646</v>
      </c>
      <c r="L326" s="159" t="s">
        <v>79</v>
      </c>
      <c r="M326" s="107" t="s">
        <v>80</v>
      </c>
      <c r="N326" s="226" t="s">
        <v>90</v>
      </c>
      <c r="O326" s="159" t="s">
        <v>82</v>
      </c>
      <c r="P326" s="159" t="s">
        <v>83</v>
      </c>
      <c r="Q326" s="167" t="s">
        <v>1334</v>
      </c>
      <c r="R326" s="168">
        <v>9600000</v>
      </c>
      <c r="S326" s="154">
        <v>900393664</v>
      </c>
      <c r="T326" s="159" t="s">
        <v>1335</v>
      </c>
      <c r="U326" s="159" t="s">
        <v>91</v>
      </c>
      <c r="V326" s="153">
        <v>41607</v>
      </c>
      <c r="W326" s="154">
        <v>15515518</v>
      </c>
      <c r="X326" s="159" t="s">
        <v>1561</v>
      </c>
      <c r="Y326" s="159" t="s">
        <v>85</v>
      </c>
      <c r="Z326" s="159" t="s">
        <v>86</v>
      </c>
      <c r="AA326" s="159">
        <v>26</v>
      </c>
      <c r="AB326" s="159" t="s">
        <v>87</v>
      </c>
      <c r="AC326" s="168">
        <v>0</v>
      </c>
      <c r="AD326" s="159" t="s">
        <v>87</v>
      </c>
      <c r="AE326" s="153">
        <v>41614</v>
      </c>
      <c r="AF326" s="153">
        <v>41639</v>
      </c>
      <c r="AG326" s="159" t="s">
        <v>87</v>
      </c>
      <c r="AH326" s="160"/>
      <c r="AI326" s="160"/>
      <c r="AJ326" s="161"/>
      <c r="AK326" s="161"/>
      <c r="AL326" s="161"/>
      <c r="AM326" s="161"/>
      <c r="AN326" s="162"/>
      <c r="AO326" s="162"/>
      <c r="AP326" s="162"/>
      <c r="AQ326" s="162"/>
      <c r="AR326" s="162"/>
      <c r="AS326" s="162"/>
      <c r="AT326" s="162"/>
      <c r="AU326" s="163">
        <f t="shared" ref="AU326:AU389" si="37">AF326-AE326+1</f>
        <v>26</v>
      </c>
      <c r="AV326" s="164">
        <f t="shared" ref="AV326:AV389" si="38">+AA326-AU326</f>
        <v>0</v>
      </c>
      <c r="AW326" s="164">
        <f t="shared" ref="AW326:AW389" si="39">+AF326-AE326+1</f>
        <v>26</v>
      </c>
      <c r="AX326" s="164">
        <f t="shared" si="36"/>
        <v>8</v>
      </c>
      <c r="AY326" s="192">
        <f t="shared" ref="AY326:AY389" si="40">+R326+AC326</f>
        <v>9600000</v>
      </c>
    </row>
    <row r="327" spans="1:51" s="164" customFormat="1" ht="24" customHeight="1" x14ac:dyDescent="0.2">
      <c r="A327" s="159" t="s">
        <v>6</v>
      </c>
      <c r="B327" s="218" t="s">
        <v>212</v>
      </c>
      <c r="C327" s="159" t="s">
        <v>6</v>
      </c>
      <c r="D327" s="17">
        <v>890905211</v>
      </c>
      <c r="E327" s="201" t="s">
        <v>1775</v>
      </c>
      <c r="F327" s="17" t="s">
        <v>76</v>
      </c>
      <c r="G327" s="169">
        <v>4482324766452</v>
      </c>
      <c r="H327" s="18" t="s">
        <v>77</v>
      </c>
      <c r="I327" s="17" t="s">
        <v>78</v>
      </c>
      <c r="J327" s="17" t="s">
        <v>14</v>
      </c>
      <c r="K327" s="152" t="s">
        <v>647</v>
      </c>
      <c r="L327" s="159" t="s">
        <v>79</v>
      </c>
      <c r="M327" s="107" t="s">
        <v>80</v>
      </c>
      <c r="N327" s="226" t="s">
        <v>90</v>
      </c>
      <c r="O327" s="159" t="s">
        <v>82</v>
      </c>
      <c r="P327" s="159" t="s">
        <v>83</v>
      </c>
      <c r="Q327" s="167" t="s">
        <v>1336</v>
      </c>
      <c r="R327" s="168">
        <v>2000000</v>
      </c>
      <c r="S327" s="154">
        <v>811044475</v>
      </c>
      <c r="T327" s="159" t="s">
        <v>1337</v>
      </c>
      <c r="U327" s="159" t="s">
        <v>91</v>
      </c>
      <c r="V327" s="153">
        <v>41607</v>
      </c>
      <c r="W327" s="154">
        <v>15515518</v>
      </c>
      <c r="X327" s="159" t="s">
        <v>1561</v>
      </c>
      <c r="Y327" s="159" t="s">
        <v>85</v>
      </c>
      <c r="Z327" s="159" t="s">
        <v>86</v>
      </c>
      <c r="AA327" s="159">
        <v>26</v>
      </c>
      <c r="AB327" s="159" t="s">
        <v>87</v>
      </c>
      <c r="AC327" s="168">
        <v>0</v>
      </c>
      <c r="AD327" s="159" t="s">
        <v>87</v>
      </c>
      <c r="AE327" s="153">
        <v>41614</v>
      </c>
      <c r="AF327" s="153">
        <v>41639</v>
      </c>
      <c r="AG327" s="159" t="s">
        <v>87</v>
      </c>
      <c r="AH327" s="160"/>
      <c r="AI327" s="160"/>
      <c r="AJ327" s="161"/>
      <c r="AK327" s="161"/>
      <c r="AL327" s="161"/>
      <c r="AM327" s="161"/>
      <c r="AN327" s="162"/>
      <c r="AO327" s="162"/>
      <c r="AP327" s="162"/>
      <c r="AQ327" s="162"/>
      <c r="AR327" s="162"/>
      <c r="AS327" s="162"/>
      <c r="AT327" s="162"/>
      <c r="AU327" s="163">
        <f t="shared" si="37"/>
        <v>26</v>
      </c>
      <c r="AV327" s="164">
        <f t="shared" si="38"/>
        <v>0</v>
      </c>
      <c r="AW327" s="164">
        <f t="shared" si="39"/>
        <v>26</v>
      </c>
      <c r="AX327" s="164">
        <f t="shared" si="36"/>
        <v>8</v>
      </c>
      <c r="AY327" s="192">
        <f t="shared" si="40"/>
        <v>2000000</v>
      </c>
    </row>
    <row r="328" spans="1:51" s="164" customFormat="1" ht="24" customHeight="1" x14ac:dyDescent="0.2">
      <c r="A328" s="159" t="s">
        <v>6</v>
      </c>
      <c r="B328" s="218" t="s">
        <v>212</v>
      </c>
      <c r="C328" s="159" t="s">
        <v>6</v>
      </c>
      <c r="D328" s="17">
        <v>890905211</v>
      </c>
      <c r="E328" s="201" t="s">
        <v>1775</v>
      </c>
      <c r="F328" s="17" t="s">
        <v>76</v>
      </c>
      <c r="G328" s="169">
        <v>4482324766452</v>
      </c>
      <c r="H328" s="18" t="s">
        <v>77</v>
      </c>
      <c r="I328" s="17" t="s">
        <v>78</v>
      </c>
      <c r="J328" s="17" t="s">
        <v>14</v>
      </c>
      <c r="K328" s="152" t="s">
        <v>648</v>
      </c>
      <c r="L328" s="159" t="s">
        <v>79</v>
      </c>
      <c r="M328" s="107" t="s">
        <v>80</v>
      </c>
      <c r="N328" s="226" t="s">
        <v>90</v>
      </c>
      <c r="O328" s="159" t="s">
        <v>82</v>
      </c>
      <c r="P328" s="159" t="s">
        <v>83</v>
      </c>
      <c r="Q328" s="167" t="s">
        <v>1338</v>
      </c>
      <c r="R328" s="168">
        <v>6000000</v>
      </c>
      <c r="S328" s="154">
        <v>811044743</v>
      </c>
      <c r="T328" s="159" t="s">
        <v>1187</v>
      </c>
      <c r="U328" s="159" t="s">
        <v>91</v>
      </c>
      <c r="V328" s="153">
        <v>41607</v>
      </c>
      <c r="W328" s="154">
        <v>15515518</v>
      </c>
      <c r="X328" s="159" t="s">
        <v>1561</v>
      </c>
      <c r="Y328" s="159" t="s">
        <v>85</v>
      </c>
      <c r="Z328" s="159" t="s">
        <v>86</v>
      </c>
      <c r="AA328" s="159">
        <v>26</v>
      </c>
      <c r="AB328" s="159" t="s">
        <v>87</v>
      </c>
      <c r="AC328" s="168">
        <v>0</v>
      </c>
      <c r="AD328" s="159" t="s">
        <v>87</v>
      </c>
      <c r="AE328" s="153">
        <v>41614</v>
      </c>
      <c r="AF328" s="153">
        <v>41639</v>
      </c>
      <c r="AG328" s="159" t="s">
        <v>87</v>
      </c>
      <c r="AH328" s="160"/>
      <c r="AI328" s="160"/>
      <c r="AJ328" s="161"/>
      <c r="AK328" s="161"/>
      <c r="AL328" s="161"/>
      <c r="AM328" s="161"/>
      <c r="AN328" s="162"/>
      <c r="AO328" s="162"/>
      <c r="AP328" s="162"/>
      <c r="AQ328" s="162"/>
      <c r="AR328" s="162"/>
      <c r="AS328" s="162"/>
      <c r="AT328" s="162"/>
      <c r="AU328" s="163">
        <f t="shared" si="37"/>
        <v>26</v>
      </c>
      <c r="AV328" s="164">
        <f t="shared" si="38"/>
        <v>0</v>
      </c>
      <c r="AW328" s="164">
        <f t="shared" si="39"/>
        <v>26</v>
      </c>
      <c r="AX328" s="164">
        <f t="shared" si="36"/>
        <v>8</v>
      </c>
      <c r="AY328" s="192">
        <f t="shared" si="40"/>
        <v>6000000</v>
      </c>
    </row>
    <row r="329" spans="1:51" s="164" customFormat="1" ht="24" customHeight="1" x14ac:dyDescent="0.2">
      <c r="A329" s="159" t="s">
        <v>6</v>
      </c>
      <c r="B329" s="218" t="s">
        <v>212</v>
      </c>
      <c r="C329" s="159" t="s">
        <v>6</v>
      </c>
      <c r="D329" s="17">
        <v>890905211</v>
      </c>
      <c r="E329" s="201" t="s">
        <v>1775</v>
      </c>
      <c r="F329" s="17" t="s">
        <v>76</v>
      </c>
      <c r="G329" s="169">
        <v>4482324766452</v>
      </c>
      <c r="H329" s="18" t="s">
        <v>77</v>
      </c>
      <c r="I329" s="17" t="s">
        <v>78</v>
      </c>
      <c r="J329" s="17" t="s">
        <v>14</v>
      </c>
      <c r="K329" s="152" t="s">
        <v>649</v>
      </c>
      <c r="L329" s="159" t="s">
        <v>79</v>
      </c>
      <c r="M329" s="107" t="s">
        <v>80</v>
      </c>
      <c r="N329" s="226" t="s">
        <v>90</v>
      </c>
      <c r="O329" s="159" t="s">
        <v>82</v>
      </c>
      <c r="P329" s="159" t="s">
        <v>83</v>
      </c>
      <c r="Q329" s="167" t="s">
        <v>1334</v>
      </c>
      <c r="R329" s="168">
        <v>10500000</v>
      </c>
      <c r="S329" s="154">
        <v>8343093</v>
      </c>
      <c r="T329" s="159" t="s">
        <v>1339</v>
      </c>
      <c r="U329" s="159" t="s">
        <v>84</v>
      </c>
      <c r="V329" s="153">
        <v>41607</v>
      </c>
      <c r="W329" s="154">
        <v>15515518</v>
      </c>
      <c r="X329" s="159" t="s">
        <v>1561</v>
      </c>
      <c r="Y329" s="159" t="s">
        <v>85</v>
      </c>
      <c r="Z329" s="159" t="s">
        <v>86</v>
      </c>
      <c r="AA329" s="159">
        <v>26</v>
      </c>
      <c r="AB329" s="159" t="s">
        <v>87</v>
      </c>
      <c r="AC329" s="168">
        <v>0</v>
      </c>
      <c r="AD329" s="159" t="s">
        <v>87</v>
      </c>
      <c r="AE329" s="153">
        <v>41614</v>
      </c>
      <c r="AF329" s="153">
        <v>41639</v>
      </c>
      <c r="AG329" s="159" t="s">
        <v>87</v>
      </c>
      <c r="AH329" s="160"/>
      <c r="AI329" s="160"/>
      <c r="AJ329" s="161"/>
      <c r="AK329" s="161"/>
      <c r="AL329" s="161"/>
      <c r="AM329" s="161"/>
      <c r="AN329" s="162"/>
      <c r="AO329" s="162"/>
      <c r="AP329" s="162"/>
      <c r="AQ329" s="162"/>
      <c r="AR329" s="162"/>
      <c r="AS329" s="162"/>
      <c r="AT329" s="162"/>
      <c r="AU329" s="163">
        <f t="shared" si="37"/>
        <v>26</v>
      </c>
      <c r="AV329" s="164">
        <f t="shared" si="38"/>
        <v>0</v>
      </c>
      <c r="AW329" s="164">
        <f t="shared" si="39"/>
        <v>26</v>
      </c>
      <c r="AX329" s="164">
        <f t="shared" si="36"/>
        <v>8</v>
      </c>
      <c r="AY329" s="192">
        <f t="shared" si="40"/>
        <v>10500000</v>
      </c>
    </row>
    <row r="330" spans="1:51" s="164" customFormat="1" ht="24" customHeight="1" x14ac:dyDescent="0.2">
      <c r="A330" s="159" t="s">
        <v>6</v>
      </c>
      <c r="B330" s="218" t="s">
        <v>212</v>
      </c>
      <c r="C330" s="159" t="s">
        <v>6</v>
      </c>
      <c r="D330" s="17">
        <v>890905211</v>
      </c>
      <c r="E330" s="201" t="s">
        <v>1775</v>
      </c>
      <c r="F330" s="17" t="s">
        <v>76</v>
      </c>
      <c r="G330" s="169">
        <v>4482324766452</v>
      </c>
      <c r="H330" s="18" t="s">
        <v>77</v>
      </c>
      <c r="I330" s="17" t="s">
        <v>78</v>
      </c>
      <c r="J330" s="17" t="s">
        <v>14</v>
      </c>
      <c r="K330" s="152" t="s">
        <v>650</v>
      </c>
      <c r="L330" s="159" t="s">
        <v>79</v>
      </c>
      <c r="M330" s="107" t="s">
        <v>80</v>
      </c>
      <c r="N330" s="226" t="s">
        <v>90</v>
      </c>
      <c r="O330" s="159" t="s">
        <v>82</v>
      </c>
      <c r="P330" s="159" t="s">
        <v>83</v>
      </c>
      <c r="Q330" s="167" t="s">
        <v>1334</v>
      </c>
      <c r="R330" s="168">
        <v>6000000</v>
      </c>
      <c r="S330" s="154">
        <v>32524077</v>
      </c>
      <c r="T330" s="159" t="s">
        <v>1340</v>
      </c>
      <c r="U330" s="159" t="s">
        <v>84</v>
      </c>
      <c r="V330" s="153">
        <v>41607</v>
      </c>
      <c r="W330" s="154">
        <v>15515518</v>
      </c>
      <c r="X330" s="159" t="s">
        <v>1561</v>
      </c>
      <c r="Y330" s="159" t="s">
        <v>85</v>
      </c>
      <c r="Z330" s="159" t="s">
        <v>86</v>
      </c>
      <c r="AA330" s="159">
        <v>26</v>
      </c>
      <c r="AB330" s="159" t="s">
        <v>87</v>
      </c>
      <c r="AC330" s="168">
        <v>0</v>
      </c>
      <c r="AD330" s="159" t="s">
        <v>87</v>
      </c>
      <c r="AE330" s="153">
        <v>41614</v>
      </c>
      <c r="AF330" s="153">
        <v>41639</v>
      </c>
      <c r="AG330" s="159" t="s">
        <v>87</v>
      </c>
      <c r="AH330" s="160"/>
      <c r="AI330" s="160"/>
      <c r="AJ330" s="161"/>
      <c r="AK330" s="161"/>
      <c r="AL330" s="161"/>
      <c r="AM330" s="161"/>
      <c r="AN330" s="162"/>
      <c r="AO330" s="162"/>
      <c r="AP330" s="162"/>
      <c r="AQ330" s="162"/>
      <c r="AR330" s="162"/>
      <c r="AS330" s="162"/>
      <c r="AT330" s="162"/>
      <c r="AU330" s="163">
        <f t="shared" si="37"/>
        <v>26</v>
      </c>
      <c r="AV330" s="164">
        <f t="shared" si="38"/>
        <v>0</v>
      </c>
      <c r="AW330" s="164">
        <f t="shared" si="39"/>
        <v>26</v>
      </c>
      <c r="AX330" s="164">
        <f t="shared" si="36"/>
        <v>8</v>
      </c>
      <c r="AY330" s="192">
        <f t="shared" si="40"/>
        <v>6000000</v>
      </c>
    </row>
    <row r="331" spans="1:51" s="164" customFormat="1" ht="24" customHeight="1" x14ac:dyDescent="0.2">
      <c r="A331" s="159" t="s">
        <v>6</v>
      </c>
      <c r="B331" s="218" t="s">
        <v>232</v>
      </c>
      <c r="C331" s="159" t="s">
        <v>6</v>
      </c>
      <c r="D331" s="17">
        <v>890905211</v>
      </c>
      <c r="E331" s="201" t="s">
        <v>1775</v>
      </c>
      <c r="F331" s="17"/>
      <c r="G331" s="169">
        <v>4482324766452</v>
      </c>
      <c r="H331" s="18" t="s">
        <v>77</v>
      </c>
      <c r="I331" s="17" t="s">
        <v>78</v>
      </c>
      <c r="J331" s="17" t="s">
        <v>14</v>
      </c>
      <c r="K331" s="152" t="s">
        <v>651</v>
      </c>
      <c r="L331" s="159"/>
      <c r="M331" s="107" t="s">
        <v>80</v>
      </c>
      <c r="N331" s="226" t="s">
        <v>90</v>
      </c>
      <c r="O331" s="159" t="s">
        <v>82</v>
      </c>
      <c r="P331" s="159" t="s">
        <v>83</v>
      </c>
      <c r="Q331" s="167" t="s">
        <v>1341</v>
      </c>
      <c r="R331" s="168">
        <v>20000000</v>
      </c>
      <c r="S331" s="154">
        <v>1128473619</v>
      </c>
      <c r="T331" s="159" t="s">
        <v>1342</v>
      </c>
      <c r="U331" s="159" t="s">
        <v>84</v>
      </c>
      <c r="V331" s="153">
        <v>41617</v>
      </c>
      <c r="W331" s="154">
        <v>32184875</v>
      </c>
      <c r="X331" s="159" t="s">
        <v>1465</v>
      </c>
      <c r="Y331" s="159" t="s">
        <v>85</v>
      </c>
      <c r="Z331" s="159" t="s">
        <v>86</v>
      </c>
      <c r="AA331" s="159">
        <v>23</v>
      </c>
      <c r="AB331" s="159" t="s">
        <v>87</v>
      </c>
      <c r="AC331" s="168">
        <v>0</v>
      </c>
      <c r="AD331" s="159" t="s">
        <v>87</v>
      </c>
      <c r="AE331" s="153">
        <v>41617</v>
      </c>
      <c r="AF331" s="153">
        <v>41639</v>
      </c>
      <c r="AG331" s="159" t="s">
        <v>87</v>
      </c>
      <c r="AH331" s="160"/>
      <c r="AI331" s="160"/>
      <c r="AJ331" s="161"/>
      <c r="AK331" s="161"/>
      <c r="AL331" s="161"/>
      <c r="AM331" s="161"/>
      <c r="AN331" s="162"/>
      <c r="AO331" s="162"/>
      <c r="AP331" s="162"/>
      <c r="AQ331" s="162"/>
      <c r="AR331" s="162"/>
      <c r="AS331" s="162"/>
      <c r="AT331" s="162"/>
      <c r="AU331" s="163">
        <f t="shared" si="37"/>
        <v>23</v>
      </c>
      <c r="AV331" s="164">
        <f t="shared" si="38"/>
        <v>0</v>
      </c>
      <c r="AW331" s="164">
        <f t="shared" si="39"/>
        <v>23</v>
      </c>
      <c r="AX331" s="164">
        <f t="shared" si="36"/>
        <v>1</v>
      </c>
      <c r="AY331" s="192">
        <f t="shared" si="40"/>
        <v>20000000</v>
      </c>
    </row>
    <row r="332" spans="1:51" s="164" customFormat="1" ht="24" customHeight="1" x14ac:dyDescent="0.2">
      <c r="A332" s="159" t="s">
        <v>6</v>
      </c>
      <c r="B332" s="218" t="s">
        <v>232</v>
      </c>
      <c r="C332" s="159" t="s">
        <v>6</v>
      </c>
      <c r="D332" s="17">
        <v>890905211</v>
      </c>
      <c r="E332" s="201" t="s">
        <v>1775</v>
      </c>
      <c r="F332" s="17"/>
      <c r="G332" s="169">
        <v>4482324766452</v>
      </c>
      <c r="H332" s="18" t="s">
        <v>77</v>
      </c>
      <c r="I332" s="17" t="s">
        <v>78</v>
      </c>
      <c r="J332" s="17" t="s">
        <v>14</v>
      </c>
      <c r="K332" s="152" t="s">
        <v>652</v>
      </c>
      <c r="L332" s="159"/>
      <c r="M332" s="107" t="s">
        <v>80</v>
      </c>
      <c r="N332" s="226" t="s">
        <v>90</v>
      </c>
      <c r="O332" s="159" t="s">
        <v>82</v>
      </c>
      <c r="P332" s="159" t="s">
        <v>83</v>
      </c>
      <c r="Q332" s="167" t="s">
        <v>1341</v>
      </c>
      <c r="R332" s="168">
        <v>20000000</v>
      </c>
      <c r="S332" s="154">
        <v>71271813</v>
      </c>
      <c r="T332" s="159" t="s">
        <v>1343</v>
      </c>
      <c r="U332" s="159" t="s">
        <v>84</v>
      </c>
      <c r="V332" s="153">
        <v>41617</v>
      </c>
      <c r="W332" s="154">
        <v>32184875</v>
      </c>
      <c r="X332" s="159" t="s">
        <v>1465</v>
      </c>
      <c r="Y332" s="159" t="s">
        <v>85</v>
      </c>
      <c r="Z332" s="159" t="s">
        <v>86</v>
      </c>
      <c r="AA332" s="159">
        <v>23</v>
      </c>
      <c r="AB332" s="159" t="s">
        <v>87</v>
      </c>
      <c r="AC332" s="168">
        <v>0</v>
      </c>
      <c r="AD332" s="159" t="s">
        <v>87</v>
      </c>
      <c r="AE332" s="153">
        <v>41617</v>
      </c>
      <c r="AF332" s="153">
        <v>41639</v>
      </c>
      <c r="AG332" s="159" t="s">
        <v>87</v>
      </c>
      <c r="AH332" s="160"/>
      <c r="AI332" s="160"/>
      <c r="AJ332" s="161"/>
      <c r="AK332" s="161"/>
      <c r="AL332" s="161"/>
      <c r="AM332" s="161"/>
      <c r="AN332" s="162"/>
      <c r="AO332" s="162"/>
      <c r="AP332" s="162"/>
      <c r="AQ332" s="162"/>
      <c r="AR332" s="162"/>
      <c r="AS332" s="162"/>
      <c r="AT332" s="162"/>
      <c r="AU332" s="163">
        <f t="shared" si="37"/>
        <v>23</v>
      </c>
      <c r="AV332" s="164">
        <f t="shared" si="38"/>
        <v>0</v>
      </c>
      <c r="AW332" s="164">
        <f t="shared" si="39"/>
        <v>23</v>
      </c>
      <c r="AX332" s="164">
        <f t="shared" si="36"/>
        <v>1</v>
      </c>
      <c r="AY332" s="192">
        <f t="shared" si="40"/>
        <v>20000000</v>
      </c>
    </row>
    <row r="333" spans="1:51" s="164" customFormat="1" ht="24" customHeight="1" x14ac:dyDescent="0.2">
      <c r="A333" s="159" t="s">
        <v>6</v>
      </c>
      <c r="B333" s="218" t="s">
        <v>232</v>
      </c>
      <c r="C333" s="159" t="s">
        <v>6</v>
      </c>
      <c r="D333" s="17">
        <v>890905211</v>
      </c>
      <c r="E333" s="201" t="s">
        <v>1775</v>
      </c>
      <c r="F333" s="17"/>
      <c r="G333" s="169">
        <v>4482324766452</v>
      </c>
      <c r="H333" s="18" t="s">
        <v>77</v>
      </c>
      <c r="I333" s="17" t="s">
        <v>78</v>
      </c>
      <c r="J333" s="17" t="s">
        <v>14</v>
      </c>
      <c r="K333" s="152" t="s">
        <v>653</v>
      </c>
      <c r="L333" s="159"/>
      <c r="M333" s="107" t="s">
        <v>80</v>
      </c>
      <c r="N333" s="226" t="s">
        <v>90</v>
      </c>
      <c r="O333" s="159" t="s">
        <v>82</v>
      </c>
      <c r="P333" s="159" t="s">
        <v>83</v>
      </c>
      <c r="Q333" s="167" t="s">
        <v>1341</v>
      </c>
      <c r="R333" s="168">
        <v>20000000</v>
      </c>
      <c r="S333" s="154">
        <v>19405451</v>
      </c>
      <c r="T333" s="159" t="s">
        <v>1344</v>
      </c>
      <c r="U333" s="159" t="s">
        <v>84</v>
      </c>
      <c r="V333" s="153">
        <v>41617</v>
      </c>
      <c r="W333" s="154">
        <v>32184875</v>
      </c>
      <c r="X333" s="159" t="s">
        <v>1465</v>
      </c>
      <c r="Y333" s="159" t="s">
        <v>85</v>
      </c>
      <c r="Z333" s="159" t="s">
        <v>86</v>
      </c>
      <c r="AA333" s="159">
        <v>23</v>
      </c>
      <c r="AB333" s="159" t="s">
        <v>87</v>
      </c>
      <c r="AC333" s="168">
        <v>0</v>
      </c>
      <c r="AD333" s="159" t="s">
        <v>87</v>
      </c>
      <c r="AE333" s="153">
        <v>41617</v>
      </c>
      <c r="AF333" s="153">
        <v>41639</v>
      </c>
      <c r="AG333" s="159" t="s">
        <v>87</v>
      </c>
      <c r="AH333" s="160"/>
      <c r="AI333" s="160"/>
      <c r="AJ333" s="161"/>
      <c r="AK333" s="161"/>
      <c r="AL333" s="161"/>
      <c r="AM333" s="161"/>
      <c r="AN333" s="162"/>
      <c r="AO333" s="162"/>
      <c r="AP333" s="162"/>
      <c r="AQ333" s="162"/>
      <c r="AR333" s="162"/>
      <c r="AS333" s="162"/>
      <c r="AT333" s="162"/>
      <c r="AU333" s="163">
        <f t="shared" si="37"/>
        <v>23</v>
      </c>
      <c r="AV333" s="164">
        <f t="shared" si="38"/>
        <v>0</v>
      </c>
      <c r="AW333" s="164">
        <f t="shared" si="39"/>
        <v>23</v>
      </c>
      <c r="AX333" s="164">
        <f t="shared" si="36"/>
        <v>1</v>
      </c>
      <c r="AY333" s="192">
        <f t="shared" si="40"/>
        <v>20000000</v>
      </c>
    </row>
    <row r="334" spans="1:51" s="164" customFormat="1" ht="24" customHeight="1" x14ac:dyDescent="0.2">
      <c r="A334" s="159" t="s">
        <v>6</v>
      </c>
      <c r="B334" s="218" t="s">
        <v>232</v>
      </c>
      <c r="C334" s="159" t="s">
        <v>6</v>
      </c>
      <c r="D334" s="17">
        <v>890905211</v>
      </c>
      <c r="E334" s="201" t="s">
        <v>1775</v>
      </c>
      <c r="F334" s="17"/>
      <c r="G334" s="169">
        <v>4482324766452</v>
      </c>
      <c r="H334" s="18" t="s">
        <v>77</v>
      </c>
      <c r="I334" s="17" t="s">
        <v>78</v>
      </c>
      <c r="J334" s="17" t="s">
        <v>14</v>
      </c>
      <c r="K334" s="152" t="s">
        <v>654</v>
      </c>
      <c r="L334" s="159"/>
      <c r="M334" s="107" t="s">
        <v>80</v>
      </c>
      <c r="N334" s="226" t="s">
        <v>90</v>
      </c>
      <c r="O334" s="159" t="s">
        <v>82</v>
      </c>
      <c r="P334" s="159" t="s">
        <v>83</v>
      </c>
      <c r="Q334" s="167" t="s">
        <v>1341</v>
      </c>
      <c r="R334" s="168">
        <v>20000000</v>
      </c>
      <c r="S334" s="154">
        <v>15371819</v>
      </c>
      <c r="T334" s="159" t="s">
        <v>1345</v>
      </c>
      <c r="U334" s="159" t="s">
        <v>84</v>
      </c>
      <c r="V334" s="153">
        <v>41617</v>
      </c>
      <c r="W334" s="154">
        <v>32184875</v>
      </c>
      <c r="X334" s="159" t="s">
        <v>1465</v>
      </c>
      <c r="Y334" s="159" t="s">
        <v>85</v>
      </c>
      <c r="Z334" s="159" t="s">
        <v>86</v>
      </c>
      <c r="AA334" s="159">
        <v>23</v>
      </c>
      <c r="AB334" s="159" t="s">
        <v>87</v>
      </c>
      <c r="AC334" s="168">
        <v>0</v>
      </c>
      <c r="AD334" s="159" t="s">
        <v>87</v>
      </c>
      <c r="AE334" s="153">
        <v>41617</v>
      </c>
      <c r="AF334" s="153">
        <v>41639</v>
      </c>
      <c r="AG334" s="159" t="s">
        <v>87</v>
      </c>
      <c r="AH334" s="160"/>
      <c r="AI334" s="160"/>
      <c r="AJ334" s="161"/>
      <c r="AK334" s="161"/>
      <c r="AL334" s="161"/>
      <c r="AM334" s="161"/>
      <c r="AN334" s="162"/>
      <c r="AO334" s="162"/>
      <c r="AP334" s="162"/>
      <c r="AQ334" s="162"/>
      <c r="AR334" s="162"/>
      <c r="AS334" s="162"/>
      <c r="AT334" s="162"/>
      <c r="AU334" s="163">
        <f t="shared" si="37"/>
        <v>23</v>
      </c>
      <c r="AV334" s="164">
        <f t="shared" si="38"/>
        <v>0</v>
      </c>
      <c r="AW334" s="164">
        <f t="shared" si="39"/>
        <v>23</v>
      </c>
      <c r="AX334" s="164">
        <f t="shared" si="36"/>
        <v>1</v>
      </c>
      <c r="AY334" s="192">
        <f t="shared" si="40"/>
        <v>20000000</v>
      </c>
    </row>
    <row r="335" spans="1:51" s="164" customFormat="1" ht="24" customHeight="1" x14ac:dyDescent="0.2">
      <c r="A335" s="159" t="s">
        <v>6</v>
      </c>
      <c r="B335" s="218" t="s">
        <v>232</v>
      </c>
      <c r="C335" s="159" t="s">
        <v>6</v>
      </c>
      <c r="D335" s="17">
        <v>890905211</v>
      </c>
      <c r="E335" s="201" t="s">
        <v>1775</v>
      </c>
      <c r="F335" s="17"/>
      <c r="G335" s="169">
        <v>4482324766452</v>
      </c>
      <c r="H335" s="18" t="s">
        <v>77</v>
      </c>
      <c r="I335" s="17" t="s">
        <v>78</v>
      </c>
      <c r="J335" s="17" t="s">
        <v>14</v>
      </c>
      <c r="K335" s="152" t="s">
        <v>655</v>
      </c>
      <c r="L335" s="159"/>
      <c r="M335" s="107" t="s">
        <v>80</v>
      </c>
      <c r="N335" s="226" t="s">
        <v>90</v>
      </c>
      <c r="O335" s="159" t="s">
        <v>82</v>
      </c>
      <c r="P335" s="159" t="s">
        <v>83</v>
      </c>
      <c r="Q335" s="167" t="s">
        <v>1341</v>
      </c>
      <c r="R335" s="168">
        <v>20000000</v>
      </c>
      <c r="S335" s="154">
        <v>43452428</v>
      </c>
      <c r="T335" s="159" t="s">
        <v>1346</v>
      </c>
      <c r="U335" s="159" t="s">
        <v>84</v>
      </c>
      <c r="V335" s="153">
        <v>41617</v>
      </c>
      <c r="W335" s="154">
        <v>32184875</v>
      </c>
      <c r="X335" s="159" t="s">
        <v>1465</v>
      </c>
      <c r="Y335" s="159" t="s">
        <v>85</v>
      </c>
      <c r="Z335" s="159" t="s">
        <v>86</v>
      </c>
      <c r="AA335" s="159">
        <v>23</v>
      </c>
      <c r="AB335" s="159" t="s">
        <v>87</v>
      </c>
      <c r="AC335" s="168">
        <v>0</v>
      </c>
      <c r="AD335" s="159" t="s">
        <v>87</v>
      </c>
      <c r="AE335" s="153">
        <v>41617</v>
      </c>
      <c r="AF335" s="153">
        <v>41639</v>
      </c>
      <c r="AG335" s="159" t="s">
        <v>87</v>
      </c>
      <c r="AH335" s="160"/>
      <c r="AI335" s="160"/>
      <c r="AJ335" s="161"/>
      <c r="AK335" s="161"/>
      <c r="AL335" s="161"/>
      <c r="AM335" s="161"/>
      <c r="AN335" s="162"/>
      <c r="AO335" s="162"/>
      <c r="AP335" s="162"/>
      <c r="AQ335" s="162"/>
      <c r="AR335" s="162"/>
      <c r="AS335" s="162"/>
      <c r="AT335" s="162"/>
      <c r="AU335" s="163">
        <f t="shared" si="37"/>
        <v>23</v>
      </c>
      <c r="AV335" s="164">
        <f t="shared" si="38"/>
        <v>0</v>
      </c>
      <c r="AW335" s="164">
        <f t="shared" si="39"/>
        <v>23</v>
      </c>
      <c r="AX335" s="164">
        <f t="shared" si="36"/>
        <v>1</v>
      </c>
      <c r="AY335" s="192">
        <f t="shared" si="40"/>
        <v>20000000</v>
      </c>
    </row>
    <row r="336" spans="1:51" s="164" customFormat="1" ht="24" customHeight="1" x14ac:dyDescent="0.2">
      <c r="A336" s="159" t="s">
        <v>6</v>
      </c>
      <c r="B336" s="218" t="s">
        <v>232</v>
      </c>
      <c r="C336" s="159" t="s">
        <v>6</v>
      </c>
      <c r="D336" s="17">
        <v>890905211</v>
      </c>
      <c r="E336" s="201" t="s">
        <v>1775</v>
      </c>
      <c r="F336" s="17"/>
      <c r="G336" s="169">
        <v>4482324766452</v>
      </c>
      <c r="H336" s="18" t="s">
        <v>77</v>
      </c>
      <c r="I336" s="17" t="s">
        <v>78</v>
      </c>
      <c r="J336" s="17" t="s">
        <v>14</v>
      </c>
      <c r="K336" s="152" t="s">
        <v>656</v>
      </c>
      <c r="L336" s="159"/>
      <c r="M336" s="107" t="s">
        <v>80</v>
      </c>
      <c r="N336" s="226" t="s">
        <v>90</v>
      </c>
      <c r="O336" s="159" t="s">
        <v>82</v>
      </c>
      <c r="P336" s="159" t="s">
        <v>83</v>
      </c>
      <c r="Q336" s="167" t="s">
        <v>1341</v>
      </c>
      <c r="R336" s="168">
        <v>20000000</v>
      </c>
      <c r="S336" s="154">
        <v>1216713441</v>
      </c>
      <c r="T336" s="159" t="s">
        <v>1347</v>
      </c>
      <c r="U336" s="159" t="s">
        <v>84</v>
      </c>
      <c r="V336" s="153">
        <v>41617</v>
      </c>
      <c r="W336" s="154">
        <v>32184875</v>
      </c>
      <c r="X336" s="159" t="s">
        <v>1465</v>
      </c>
      <c r="Y336" s="159" t="s">
        <v>85</v>
      </c>
      <c r="Z336" s="159" t="s">
        <v>86</v>
      </c>
      <c r="AA336" s="159">
        <v>23</v>
      </c>
      <c r="AB336" s="159" t="s">
        <v>87</v>
      </c>
      <c r="AC336" s="168">
        <v>0</v>
      </c>
      <c r="AD336" s="159" t="s">
        <v>87</v>
      </c>
      <c r="AE336" s="153">
        <v>41617</v>
      </c>
      <c r="AF336" s="153">
        <v>41639</v>
      </c>
      <c r="AG336" s="159" t="s">
        <v>87</v>
      </c>
      <c r="AH336" s="160"/>
      <c r="AI336" s="160"/>
      <c r="AJ336" s="161"/>
      <c r="AK336" s="161"/>
      <c r="AL336" s="161"/>
      <c r="AM336" s="161"/>
      <c r="AN336" s="162"/>
      <c r="AO336" s="162"/>
      <c r="AP336" s="162"/>
      <c r="AQ336" s="162"/>
      <c r="AR336" s="162"/>
      <c r="AS336" s="162"/>
      <c r="AT336" s="162"/>
      <c r="AU336" s="163">
        <f t="shared" si="37"/>
        <v>23</v>
      </c>
      <c r="AV336" s="164">
        <f t="shared" si="38"/>
        <v>0</v>
      </c>
      <c r="AW336" s="164">
        <f t="shared" si="39"/>
        <v>23</v>
      </c>
      <c r="AX336" s="164">
        <f t="shared" si="36"/>
        <v>1</v>
      </c>
      <c r="AY336" s="192">
        <f t="shared" si="40"/>
        <v>20000000</v>
      </c>
    </row>
    <row r="337" spans="1:51" s="164" customFormat="1" ht="24" customHeight="1" x14ac:dyDescent="0.2">
      <c r="A337" s="159" t="s">
        <v>6</v>
      </c>
      <c r="B337" s="218" t="s">
        <v>232</v>
      </c>
      <c r="C337" s="159" t="s">
        <v>6</v>
      </c>
      <c r="D337" s="17">
        <v>890905211</v>
      </c>
      <c r="E337" s="201" t="s">
        <v>1775</v>
      </c>
      <c r="F337" s="17"/>
      <c r="G337" s="169">
        <v>4482324766452</v>
      </c>
      <c r="H337" s="18" t="s">
        <v>77</v>
      </c>
      <c r="I337" s="17" t="s">
        <v>78</v>
      </c>
      <c r="J337" s="17" t="s">
        <v>14</v>
      </c>
      <c r="K337" s="152" t="s">
        <v>657</v>
      </c>
      <c r="L337" s="159"/>
      <c r="M337" s="107" t="s">
        <v>80</v>
      </c>
      <c r="N337" s="226" t="s">
        <v>90</v>
      </c>
      <c r="O337" s="159" t="s">
        <v>82</v>
      </c>
      <c r="P337" s="159" t="s">
        <v>83</v>
      </c>
      <c r="Q337" s="167" t="s">
        <v>1341</v>
      </c>
      <c r="R337" s="168">
        <v>20000000</v>
      </c>
      <c r="S337" s="154">
        <v>1128451450</v>
      </c>
      <c r="T337" s="159" t="s">
        <v>1348</v>
      </c>
      <c r="U337" s="159" t="s">
        <v>84</v>
      </c>
      <c r="V337" s="153">
        <v>41617</v>
      </c>
      <c r="W337" s="154">
        <v>32184875</v>
      </c>
      <c r="X337" s="159" t="s">
        <v>1465</v>
      </c>
      <c r="Y337" s="159" t="s">
        <v>85</v>
      </c>
      <c r="Z337" s="159" t="s">
        <v>86</v>
      </c>
      <c r="AA337" s="159">
        <v>23</v>
      </c>
      <c r="AB337" s="159" t="s">
        <v>87</v>
      </c>
      <c r="AC337" s="168">
        <v>0</v>
      </c>
      <c r="AD337" s="159" t="s">
        <v>87</v>
      </c>
      <c r="AE337" s="153">
        <v>41617</v>
      </c>
      <c r="AF337" s="153">
        <v>41639</v>
      </c>
      <c r="AG337" s="159" t="s">
        <v>87</v>
      </c>
      <c r="AH337" s="160"/>
      <c r="AI337" s="160"/>
      <c r="AJ337" s="161"/>
      <c r="AK337" s="161"/>
      <c r="AL337" s="161"/>
      <c r="AM337" s="161"/>
      <c r="AN337" s="162"/>
      <c r="AO337" s="162"/>
      <c r="AP337" s="162"/>
      <c r="AQ337" s="162"/>
      <c r="AR337" s="162"/>
      <c r="AS337" s="162"/>
      <c r="AT337" s="162"/>
      <c r="AU337" s="163">
        <f t="shared" si="37"/>
        <v>23</v>
      </c>
      <c r="AV337" s="164">
        <f t="shared" si="38"/>
        <v>0</v>
      </c>
      <c r="AW337" s="164">
        <f t="shared" si="39"/>
        <v>23</v>
      </c>
      <c r="AX337" s="164">
        <f t="shared" si="36"/>
        <v>1</v>
      </c>
      <c r="AY337" s="192">
        <f t="shared" si="40"/>
        <v>20000000</v>
      </c>
    </row>
    <row r="338" spans="1:51" s="164" customFormat="1" ht="24" customHeight="1" x14ac:dyDescent="0.2">
      <c r="A338" s="159" t="s">
        <v>6</v>
      </c>
      <c r="B338" s="218" t="s">
        <v>232</v>
      </c>
      <c r="C338" s="159" t="s">
        <v>6</v>
      </c>
      <c r="D338" s="17">
        <v>890905211</v>
      </c>
      <c r="E338" s="201" t="s">
        <v>1775</v>
      </c>
      <c r="F338" s="17"/>
      <c r="G338" s="169">
        <v>4482324766452</v>
      </c>
      <c r="H338" s="18" t="s">
        <v>77</v>
      </c>
      <c r="I338" s="17" t="s">
        <v>78</v>
      </c>
      <c r="J338" s="17" t="s">
        <v>14</v>
      </c>
      <c r="K338" s="152" t="s">
        <v>658</v>
      </c>
      <c r="L338" s="159"/>
      <c r="M338" s="107" t="s">
        <v>80</v>
      </c>
      <c r="N338" s="226" t="s">
        <v>90</v>
      </c>
      <c r="O338" s="159" t="s">
        <v>82</v>
      </c>
      <c r="P338" s="159" t="s">
        <v>83</v>
      </c>
      <c r="Q338" s="167" t="s">
        <v>1341</v>
      </c>
      <c r="R338" s="168">
        <v>20000000</v>
      </c>
      <c r="S338" s="154">
        <v>26261220</v>
      </c>
      <c r="T338" s="159" t="s">
        <v>1349</v>
      </c>
      <c r="U338" s="159" t="s">
        <v>84</v>
      </c>
      <c r="V338" s="153">
        <v>41617</v>
      </c>
      <c r="W338" s="154">
        <v>32184875</v>
      </c>
      <c r="X338" s="159" t="s">
        <v>1465</v>
      </c>
      <c r="Y338" s="159" t="s">
        <v>85</v>
      </c>
      <c r="Z338" s="159" t="s">
        <v>86</v>
      </c>
      <c r="AA338" s="159">
        <v>23</v>
      </c>
      <c r="AB338" s="159" t="s">
        <v>87</v>
      </c>
      <c r="AC338" s="168">
        <v>0</v>
      </c>
      <c r="AD338" s="159" t="s">
        <v>87</v>
      </c>
      <c r="AE338" s="153">
        <v>41617</v>
      </c>
      <c r="AF338" s="153">
        <v>41639</v>
      </c>
      <c r="AG338" s="159" t="s">
        <v>87</v>
      </c>
      <c r="AH338" s="160"/>
      <c r="AI338" s="160"/>
      <c r="AJ338" s="161"/>
      <c r="AK338" s="161"/>
      <c r="AL338" s="161"/>
      <c r="AM338" s="161"/>
      <c r="AN338" s="162"/>
      <c r="AO338" s="162"/>
      <c r="AP338" s="162"/>
      <c r="AQ338" s="162"/>
      <c r="AR338" s="162"/>
      <c r="AS338" s="162"/>
      <c r="AT338" s="162"/>
      <c r="AU338" s="163">
        <f t="shared" si="37"/>
        <v>23</v>
      </c>
      <c r="AV338" s="164">
        <f t="shared" si="38"/>
        <v>0</v>
      </c>
      <c r="AW338" s="164">
        <f t="shared" si="39"/>
        <v>23</v>
      </c>
      <c r="AX338" s="164">
        <f t="shared" si="36"/>
        <v>1</v>
      </c>
      <c r="AY338" s="192">
        <f t="shared" si="40"/>
        <v>20000000</v>
      </c>
    </row>
    <row r="339" spans="1:51" s="164" customFormat="1" ht="27.75" customHeight="1" x14ac:dyDescent="0.2">
      <c r="A339" s="159" t="s">
        <v>204</v>
      </c>
      <c r="B339" s="218" t="s">
        <v>324</v>
      </c>
      <c r="C339" s="159" t="s">
        <v>204</v>
      </c>
      <c r="D339" s="17">
        <v>890905211</v>
      </c>
      <c r="E339" s="201" t="s">
        <v>1775</v>
      </c>
      <c r="F339" s="17" t="s">
        <v>76</v>
      </c>
      <c r="G339" s="169">
        <v>4482324766452</v>
      </c>
      <c r="H339" s="18" t="s">
        <v>77</v>
      </c>
      <c r="I339" s="17" t="s">
        <v>78</v>
      </c>
      <c r="J339" s="17" t="s">
        <v>14</v>
      </c>
      <c r="K339" s="152" t="s">
        <v>659</v>
      </c>
      <c r="L339" s="159" t="s">
        <v>105</v>
      </c>
      <c r="M339" s="107" t="s">
        <v>80</v>
      </c>
      <c r="N339" s="226" t="s">
        <v>103</v>
      </c>
      <c r="O339" s="159" t="s">
        <v>82</v>
      </c>
      <c r="P339" s="159" t="s">
        <v>131</v>
      </c>
      <c r="Q339" s="167" t="s">
        <v>1350</v>
      </c>
      <c r="R339" s="168">
        <v>584277776</v>
      </c>
      <c r="S339" s="154">
        <v>900336649</v>
      </c>
      <c r="T339" s="159" t="s">
        <v>861</v>
      </c>
      <c r="U339" s="159" t="s">
        <v>91</v>
      </c>
      <c r="V339" s="153">
        <v>41617</v>
      </c>
      <c r="W339" s="154">
        <v>900682440</v>
      </c>
      <c r="X339" s="159" t="s">
        <v>1764</v>
      </c>
      <c r="Y339" s="159" t="s">
        <v>111</v>
      </c>
      <c r="Z339" s="159" t="s">
        <v>86</v>
      </c>
      <c r="AA339" s="159">
        <v>122</v>
      </c>
      <c r="AB339" s="159" t="s">
        <v>88</v>
      </c>
      <c r="AC339" s="168">
        <v>55080000</v>
      </c>
      <c r="AD339" s="219"/>
      <c r="AE339" s="153"/>
      <c r="AF339" s="153"/>
      <c r="AG339" s="159" t="s">
        <v>87</v>
      </c>
      <c r="AH339" s="160"/>
      <c r="AI339" s="160"/>
      <c r="AJ339" s="161"/>
      <c r="AK339" s="161"/>
      <c r="AL339" s="161"/>
      <c r="AM339" s="161"/>
      <c r="AN339" s="175">
        <v>41498</v>
      </c>
      <c r="AO339" s="175">
        <v>41640</v>
      </c>
      <c r="AP339" s="175">
        <v>42004</v>
      </c>
      <c r="AQ339" s="168">
        <v>400677776</v>
      </c>
      <c r="AR339" s="168">
        <v>0</v>
      </c>
      <c r="AS339" s="168">
        <v>0</v>
      </c>
      <c r="AT339" s="168">
        <v>400677776</v>
      </c>
      <c r="AU339" s="163">
        <f t="shared" si="37"/>
        <v>1</v>
      </c>
      <c r="AV339" s="164">
        <f t="shared" si="38"/>
        <v>121</v>
      </c>
      <c r="AW339" s="164">
        <f t="shared" si="39"/>
        <v>1</v>
      </c>
      <c r="AY339" s="192">
        <f t="shared" si="40"/>
        <v>639357776</v>
      </c>
    </row>
    <row r="340" spans="1:51" s="164" customFormat="1" ht="24" customHeight="1" x14ac:dyDescent="0.2">
      <c r="A340" s="159" t="s">
        <v>222</v>
      </c>
      <c r="B340" s="218" t="s">
        <v>268</v>
      </c>
      <c r="C340" s="159" t="s">
        <v>222</v>
      </c>
      <c r="D340" s="17">
        <v>890905211</v>
      </c>
      <c r="E340" s="201" t="s">
        <v>1775</v>
      </c>
      <c r="F340" s="17" t="s">
        <v>76</v>
      </c>
      <c r="G340" s="169">
        <v>4482324766452</v>
      </c>
      <c r="H340" s="18" t="s">
        <v>77</v>
      </c>
      <c r="I340" s="17" t="s">
        <v>78</v>
      </c>
      <c r="J340" s="17" t="s">
        <v>14</v>
      </c>
      <c r="K340" s="152" t="s">
        <v>660</v>
      </c>
      <c r="L340" s="159" t="s">
        <v>92</v>
      </c>
      <c r="M340" s="159" t="s">
        <v>1</v>
      </c>
      <c r="N340" s="226" t="s">
        <v>103</v>
      </c>
      <c r="O340" s="159" t="s">
        <v>82</v>
      </c>
      <c r="P340" s="159" t="s">
        <v>83</v>
      </c>
      <c r="Q340" s="167" t="s">
        <v>1351</v>
      </c>
      <c r="R340" s="168">
        <v>3106730425</v>
      </c>
      <c r="S340" s="154">
        <v>890941557</v>
      </c>
      <c r="T340" s="159" t="s">
        <v>999</v>
      </c>
      <c r="U340" s="159" t="s">
        <v>91</v>
      </c>
      <c r="V340" s="153">
        <v>41621</v>
      </c>
      <c r="W340" s="154">
        <v>890941557</v>
      </c>
      <c r="X340" s="159" t="s">
        <v>1571</v>
      </c>
      <c r="Y340" s="107" t="s">
        <v>111</v>
      </c>
      <c r="Z340" s="159" t="s">
        <v>86</v>
      </c>
      <c r="AA340" s="159">
        <v>714</v>
      </c>
      <c r="AB340" s="159" t="s">
        <v>88</v>
      </c>
      <c r="AC340" s="168">
        <v>161375016</v>
      </c>
      <c r="AD340" s="159" t="s">
        <v>88</v>
      </c>
      <c r="AE340" s="153">
        <v>41625</v>
      </c>
      <c r="AF340" s="153">
        <v>42338</v>
      </c>
      <c r="AG340" s="159" t="s">
        <v>88</v>
      </c>
      <c r="AH340" s="160"/>
      <c r="AI340" s="160"/>
      <c r="AJ340" s="161"/>
      <c r="AK340" s="161"/>
      <c r="AL340" s="161"/>
      <c r="AM340" s="161"/>
      <c r="AN340" s="175">
        <v>41423</v>
      </c>
      <c r="AO340" s="175">
        <v>41640</v>
      </c>
      <c r="AP340" s="175">
        <v>42338</v>
      </c>
      <c r="AQ340" s="168">
        <v>4736596811</v>
      </c>
      <c r="AR340" s="168">
        <v>0</v>
      </c>
      <c r="AS340" s="168">
        <v>0</v>
      </c>
      <c r="AT340" s="168">
        <v>2373207624</v>
      </c>
      <c r="AU340" s="163">
        <f t="shared" si="37"/>
        <v>714</v>
      </c>
      <c r="AV340" s="164">
        <f t="shared" si="38"/>
        <v>0</v>
      </c>
      <c r="AW340" s="164">
        <f t="shared" si="39"/>
        <v>714</v>
      </c>
      <c r="AX340" s="164">
        <f>+AE340-V340+1</f>
        <v>5</v>
      </c>
      <c r="AY340" s="192">
        <f t="shared" si="40"/>
        <v>3268105441</v>
      </c>
    </row>
    <row r="341" spans="1:51" s="164" customFormat="1" ht="24" customHeight="1" x14ac:dyDescent="0.2">
      <c r="A341" s="159" t="s">
        <v>204</v>
      </c>
      <c r="B341" s="218" t="s">
        <v>328</v>
      </c>
      <c r="C341" s="159" t="s">
        <v>204</v>
      </c>
      <c r="D341" s="17">
        <v>890905211</v>
      </c>
      <c r="E341" s="201" t="s">
        <v>1775</v>
      </c>
      <c r="F341" s="17" t="s">
        <v>76</v>
      </c>
      <c r="G341" s="169">
        <v>4482324766452</v>
      </c>
      <c r="H341" s="18" t="s">
        <v>77</v>
      </c>
      <c r="I341" s="17" t="s">
        <v>78</v>
      </c>
      <c r="J341" s="17" t="s">
        <v>14</v>
      </c>
      <c r="K341" s="152" t="s">
        <v>661</v>
      </c>
      <c r="L341" s="159" t="s">
        <v>105</v>
      </c>
      <c r="M341" s="107" t="s">
        <v>80</v>
      </c>
      <c r="N341" s="226" t="s">
        <v>103</v>
      </c>
      <c r="O341" s="159" t="s">
        <v>82</v>
      </c>
      <c r="P341" s="159" t="s">
        <v>131</v>
      </c>
      <c r="Q341" s="167" t="s">
        <v>1352</v>
      </c>
      <c r="R341" s="168">
        <v>1000000000</v>
      </c>
      <c r="S341" s="154">
        <v>800143586</v>
      </c>
      <c r="T341" s="159" t="s">
        <v>1353</v>
      </c>
      <c r="U341" s="159" t="s">
        <v>91</v>
      </c>
      <c r="V341" s="153">
        <v>41618</v>
      </c>
      <c r="W341" s="154">
        <v>42755321</v>
      </c>
      <c r="X341" s="159" t="s">
        <v>1587</v>
      </c>
      <c r="Y341" s="159" t="s">
        <v>111</v>
      </c>
      <c r="Z341" s="159" t="s">
        <v>86</v>
      </c>
      <c r="AA341" s="159">
        <v>152</v>
      </c>
      <c r="AB341" s="159" t="s">
        <v>88</v>
      </c>
      <c r="AC341" s="168">
        <v>300000000</v>
      </c>
      <c r="AD341" s="159"/>
      <c r="AE341" s="153"/>
      <c r="AF341" s="153"/>
      <c r="AG341" s="159" t="s">
        <v>87</v>
      </c>
      <c r="AH341" s="160"/>
      <c r="AI341" s="160"/>
      <c r="AJ341" s="161"/>
      <c r="AK341" s="161"/>
      <c r="AL341" s="161"/>
      <c r="AM341" s="161"/>
      <c r="AN341" s="175">
        <v>41416</v>
      </c>
      <c r="AO341" s="175">
        <v>41640</v>
      </c>
      <c r="AP341" s="175">
        <v>42004</v>
      </c>
      <c r="AQ341" s="168">
        <v>356368971</v>
      </c>
      <c r="AR341" s="168">
        <v>0</v>
      </c>
      <c r="AS341" s="168">
        <v>0</v>
      </c>
      <c r="AT341" s="168">
        <v>356368971</v>
      </c>
      <c r="AU341" s="163">
        <f t="shared" si="37"/>
        <v>1</v>
      </c>
      <c r="AV341" s="164">
        <f t="shared" si="38"/>
        <v>151</v>
      </c>
      <c r="AW341" s="164">
        <f t="shared" si="39"/>
        <v>1</v>
      </c>
      <c r="AY341" s="192">
        <f t="shared" si="40"/>
        <v>1300000000</v>
      </c>
    </row>
    <row r="342" spans="1:51" s="164" customFormat="1" ht="24" customHeight="1" x14ac:dyDescent="0.2">
      <c r="A342" s="159" t="s">
        <v>6</v>
      </c>
      <c r="B342" s="218" t="s">
        <v>212</v>
      </c>
      <c r="C342" s="159" t="s">
        <v>6</v>
      </c>
      <c r="D342" s="17">
        <v>890905211</v>
      </c>
      <c r="E342" s="201" t="s">
        <v>1775</v>
      </c>
      <c r="F342" s="17" t="s">
        <v>76</v>
      </c>
      <c r="G342" s="169">
        <v>4482324766452</v>
      </c>
      <c r="H342" s="18" t="s">
        <v>77</v>
      </c>
      <c r="I342" s="17" t="s">
        <v>78</v>
      </c>
      <c r="J342" s="17" t="s">
        <v>14</v>
      </c>
      <c r="K342" s="152" t="s">
        <v>662</v>
      </c>
      <c r="L342" s="159" t="s">
        <v>79</v>
      </c>
      <c r="M342" s="107" t="s">
        <v>80</v>
      </c>
      <c r="N342" s="226" t="s">
        <v>90</v>
      </c>
      <c r="O342" s="159" t="s">
        <v>82</v>
      </c>
      <c r="P342" s="159" t="s">
        <v>83</v>
      </c>
      <c r="Q342" s="167" t="s">
        <v>1354</v>
      </c>
      <c r="R342" s="168">
        <v>15000000</v>
      </c>
      <c r="S342" s="154">
        <v>890985250</v>
      </c>
      <c r="T342" s="159" t="s">
        <v>1355</v>
      </c>
      <c r="U342" s="159" t="s">
        <v>91</v>
      </c>
      <c r="V342" s="153">
        <v>41618</v>
      </c>
      <c r="W342" s="154">
        <v>71666995</v>
      </c>
      <c r="X342" s="159" t="s">
        <v>1459</v>
      </c>
      <c r="Y342" s="159" t="s">
        <v>85</v>
      </c>
      <c r="Z342" s="159" t="s">
        <v>86</v>
      </c>
      <c r="AA342" s="159">
        <v>22</v>
      </c>
      <c r="AB342" s="159" t="s">
        <v>87</v>
      </c>
      <c r="AC342" s="168">
        <v>0</v>
      </c>
      <c r="AD342" s="159" t="s">
        <v>87</v>
      </c>
      <c r="AE342" s="153">
        <v>41618</v>
      </c>
      <c r="AF342" s="153">
        <v>41639</v>
      </c>
      <c r="AG342" s="159" t="s">
        <v>87</v>
      </c>
      <c r="AH342" s="160"/>
      <c r="AI342" s="160"/>
      <c r="AJ342" s="161"/>
      <c r="AK342" s="161"/>
      <c r="AL342" s="161"/>
      <c r="AM342" s="161"/>
      <c r="AN342" s="162"/>
      <c r="AO342" s="162"/>
      <c r="AP342" s="162"/>
      <c r="AQ342" s="162"/>
      <c r="AR342" s="162"/>
      <c r="AS342" s="162"/>
      <c r="AT342" s="162"/>
      <c r="AU342" s="163">
        <f t="shared" si="37"/>
        <v>22</v>
      </c>
      <c r="AV342" s="164">
        <f t="shared" si="38"/>
        <v>0</v>
      </c>
      <c r="AW342" s="164">
        <f t="shared" si="39"/>
        <v>22</v>
      </c>
      <c r="AX342" s="164">
        <f>+AE342-V342+1</f>
        <v>1</v>
      </c>
      <c r="AY342" s="192">
        <f t="shared" si="40"/>
        <v>15000000</v>
      </c>
    </row>
    <row r="343" spans="1:51" s="164" customFormat="1" ht="24" customHeight="1" x14ac:dyDescent="0.2">
      <c r="A343" s="159" t="s">
        <v>6</v>
      </c>
      <c r="B343" s="218" t="s">
        <v>212</v>
      </c>
      <c r="C343" s="159" t="s">
        <v>6</v>
      </c>
      <c r="D343" s="17">
        <v>890905211</v>
      </c>
      <c r="E343" s="201" t="s">
        <v>1775</v>
      </c>
      <c r="F343" s="17" t="s">
        <v>76</v>
      </c>
      <c r="G343" s="169">
        <v>4482324766452</v>
      </c>
      <c r="H343" s="18" t="s">
        <v>77</v>
      </c>
      <c r="I343" s="17" t="s">
        <v>78</v>
      </c>
      <c r="J343" s="17" t="s">
        <v>14</v>
      </c>
      <c r="K343" s="152" t="s">
        <v>663</v>
      </c>
      <c r="L343" s="159" t="s">
        <v>79</v>
      </c>
      <c r="M343" s="107" t="s">
        <v>80</v>
      </c>
      <c r="N343" s="226" t="s">
        <v>90</v>
      </c>
      <c r="O343" s="159" t="s">
        <v>82</v>
      </c>
      <c r="P343" s="159" t="s">
        <v>83</v>
      </c>
      <c r="Q343" s="167" t="s">
        <v>1356</v>
      </c>
      <c r="R343" s="168">
        <v>14537120</v>
      </c>
      <c r="S343" s="154">
        <v>830137690</v>
      </c>
      <c r="T343" s="159" t="s">
        <v>1357</v>
      </c>
      <c r="U343" s="159" t="s">
        <v>91</v>
      </c>
      <c r="V343" s="153">
        <v>41618</v>
      </c>
      <c r="W343" s="154">
        <v>43494834</v>
      </c>
      <c r="X343" s="159" t="s">
        <v>1415</v>
      </c>
      <c r="Y343" s="159" t="s">
        <v>85</v>
      </c>
      <c r="Z343" s="159" t="s">
        <v>86</v>
      </c>
      <c r="AA343" s="159">
        <v>22</v>
      </c>
      <c r="AB343" s="159" t="s">
        <v>87</v>
      </c>
      <c r="AC343" s="168">
        <v>0</v>
      </c>
      <c r="AD343" s="159" t="s">
        <v>87</v>
      </c>
      <c r="AE343" s="153">
        <v>41618</v>
      </c>
      <c r="AF343" s="153">
        <v>41639</v>
      </c>
      <c r="AG343" s="159" t="s">
        <v>87</v>
      </c>
      <c r="AH343" s="160"/>
      <c r="AI343" s="160"/>
      <c r="AJ343" s="161"/>
      <c r="AK343" s="161"/>
      <c r="AL343" s="161"/>
      <c r="AM343" s="161"/>
      <c r="AN343" s="162"/>
      <c r="AO343" s="162"/>
      <c r="AP343" s="162"/>
      <c r="AQ343" s="162"/>
      <c r="AR343" s="162"/>
      <c r="AS343" s="162"/>
      <c r="AT343" s="162"/>
      <c r="AU343" s="163">
        <f t="shared" si="37"/>
        <v>22</v>
      </c>
      <c r="AV343" s="164">
        <f t="shared" si="38"/>
        <v>0</v>
      </c>
      <c r="AW343" s="164">
        <f t="shared" si="39"/>
        <v>22</v>
      </c>
      <c r="AX343" s="164">
        <f>+AE343-V343+1</f>
        <v>1</v>
      </c>
      <c r="AY343" s="192">
        <f t="shared" si="40"/>
        <v>14537120</v>
      </c>
    </row>
    <row r="344" spans="1:51" s="164" customFormat="1" ht="24" customHeight="1" x14ac:dyDescent="0.2">
      <c r="A344" s="159" t="s">
        <v>204</v>
      </c>
      <c r="B344" s="218" t="s">
        <v>324</v>
      </c>
      <c r="C344" s="159" t="s">
        <v>204</v>
      </c>
      <c r="D344" s="17">
        <v>890905211</v>
      </c>
      <c r="E344" s="201" t="s">
        <v>1775</v>
      </c>
      <c r="F344" s="17" t="s">
        <v>76</v>
      </c>
      <c r="G344" s="169">
        <v>4482324766452</v>
      </c>
      <c r="H344" s="18" t="s">
        <v>77</v>
      </c>
      <c r="I344" s="17" t="s">
        <v>78</v>
      </c>
      <c r="J344" s="17" t="s">
        <v>14</v>
      </c>
      <c r="K344" s="152" t="s">
        <v>664</v>
      </c>
      <c r="L344" s="159" t="s">
        <v>92</v>
      </c>
      <c r="M344" s="159" t="s">
        <v>1</v>
      </c>
      <c r="N344" s="226" t="s">
        <v>103</v>
      </c>
      <c r="O344" s="159" t="s">
        <v>82</v>
      </c>
      <c r="P344" s="159" t="s">
        <v>131</v>
      </c>
      <c r="Q344" s="167" t="s">
        <v>1358</v>
      </c>
      <c r="R344" s="168">
        <v>538777777</v>
      </c>
      <c r="S344" s="154">
        <v>900336649</v>
      </c>
      <c r="T344" s="159" t="s">
        <v>861</v>
      </c>
      <c r="U344" s="159" t="s">
        <v>91</v>
      </c>
      <c r="V344" s="153">
        <v>41619</v>
      </c>
      <c r="W344" s="154">
        <v>830090010</v>
      </c>
      <c r="X344" s="159" t="s">
        <v>1734</v>
      </c>
      <c r="Y344" s="159" t="s">
        <v>111</v>
      </c>
      <c r="Z344" s="159" t="s">
        <v>86</v>
      </c>
      <c r="AA344" s="159">
        <v>21</v>
      </c>
      <c r="AB344" s="159" t="s">
        <v>88</v>
      </c>
      <c r="AC344" s="168">
        <v>49799862</v>
      </c>
      <c r="AD344" s="159" t="s">
        <v>87</v>
      </c>
      <c r="AE344" s="153">
        <v>41619</v>
      </c>
      <c r="AF344" s="153">
        <v>41639</v>
      </c>
      <c r="AG344" s="159" t="s">
        <v>87</v>
      </c>
      <c r="AH344" s="160"/>
      <c r="AI344" s="160"/>
      <c r="AJ344" s="161"/>
      <c r="AK344" s="161"/>
      <c r="AL344" s="161"/>
      <c r="AM344" s="161"/>
      <c r="AN344" s="175">
        <v>41498</v>
      </c>
      <c r="AO344" s="175">
        <v>41640</v>
      </c>
      <c r="AP344" s="175">
        <v>42004</v>
      </c>
      <c r="AQ344" s="168">
        <v>372778237</v>
      </c>
      <c r="AR344" s="168">
        <v>0</v>
      </c>
      <c r="AS344" s="168">
        <v>0</v>
      </c>
      <c r="AT344" s="168">
        <v>372778237</v>
      </c>
      <c r="AU344" s="163">
        <f t="shared" si="37"/>
        <v>21</v>
      </c>
      <c r="AV344" s="164">
        <f t="shared" si="38"/>
        <v>0</v>
      </c>
      <c r="AW344" s="164">
        <f t="shared" si="39"/>
        <v>21</v>
      </c>
      <c r="AY344" s="192">
        <f t="shared" si="40"/>
        <v>588577639</v>
      </c>
    </row>
    <row r="345" spans="1:51" s="164" customFormat="1" ht="24" customHeight="1" x14ac:dyDescent="0.2">
      <c r="A345" s="159" t="s">
        <v>204</v>
      </c>
      <c r="B345" s="218" t="s">
        <v>329</v>
      </c>
      <c r="C345" s="159" t="s">
        <v>204</v>
      </c>
      <c r="D345" s="17">
        <v>890905211</v>
      </c>
      <c r="E345" s="201" t="s">
        <v>1775</v>
      </c>
      <c r="F345" s="17" t="s">
        <v>76</v>
      </c>
      <c r="G345" s="169">
        <v>4482324766452</v>
      </c>
      <c r="H345" s="18" t="s">
        <v>77</v>
      </c>
      <c r="I345" s="17" t="s">
        <v>78</v>
      </c>
      <c r="J345" s="17" t="s">
        <v>14</v>
      </c>
      <c r="K345" s="152" t="s">
        <v>665</v>
      </c>
      <c r="L345" s="159" t="s">
        <v>105</v>
      </c>
      <c r="M345" s="107" t="s">
        <v>80</v>
      </c>
      <c r="N345" s="226" t="s">
        <v>103</v>
      </c>
      <c r="O345" s="159" t="s">
        <v>82</v>
      </c>
      <c r="P345" s="159" t="s">
        <v>131</v>
      </c>
      <c r="Q345" s="167" t="s">
        <v>1359</v>
      </c>
      <c r="R345" s="168">
        <v>3157132554</v>
      </c>
      <c r="S345" s="154">
        <v>71760342</v>
      </c>
      <c r="T345" s="159" t="s">
        <v>1360</v>
      </c>
      <c r="U345" s="159" t="s">
        <v>84</v>
      </c>
      <c r="V345" s="153">
        <v>41619</v>
      </c>
      <c r="W345" s="154">
        <v>900392283</v>
      </c>
      <c r="X345" s="159" t="s">
        <v>1735</v>
      </c>
      <c r="Y345" s="159" t="s">
        <v>111</v>
      </c>
      <c r="Z345" s="159" t="s">
        <v>86</v>
      </c>
      <c r="AA345" s="159">
        <v>21</v>
      </c>
      <c r="AB345" s="159" t="s">
        <v>88</v>
      </c>
      <c r="AC345" s="168">
        <v>306610777</v>
      </c>
      <c r="AD345" s="219"/>
      <c r="AE345" s="153"/>
      <c r="AF345" s="153"/>
      <c r="AG345" s="159" t="s">
        <v>87</v>
      </c>
      <c r="AH345" s="160"/>
      <c r="AI345" s="160"/>
      <c r="AJ345" s="161"/>
      <c r="AK345" s="161"/>
      <c r="AL345" s="161"/>
      <c r="AM345" s="161"/>
      <c r="AN345" s="175">
        <v>41498</v>
      </c>
      <c r="AO345" s="175">
        <v>41640</v>
      </c>
      <c r="AP345" s="175">
        <v>42004</v>
      </c>
      <c r="AQ345" s="168">
        <v>2135096630</v>
      </c>
      <c r="AR345" s="168">
        <v>0</v>
      </c>
      <c r="AS345" s="168">
        <v>0</v>
      </c>
      <c r="AT345" s="168">
        <v>2135096630</v>
      </c>
      <c r="AU345" s="163">
        <f t="shared" si="37"/>
        <v>1</v>
      </c>
      <c r="AV345" s="164">
        <f t="shared" si="38"/>
        <v>20</v>
      </c>
      <c r="AW345" s="164">
        <f t="shared" si="39"/>
        <v>1</v>
      </c>
      <c r="AY345" s="192">
        <f t="shared" si="40"/>
        <v>3463743331</v>
      </c>
    </row>
    <row r="346" spans="1:51" s="164" customFormat="1" ht="24" customHeight="1" x14ac:dyDescent="0.2">
      <c r="A346" s="159" t="s">
        <v>204</v>
      </c>
      <c r="B346" s="218" t="s">
        <v>330</v>
      </c>
      <c r="C346" s="159" t="s">
        <v>204</v>
      </c>
      <c r="D346" s="17">
        <v>890905211</v>
      </c>
      <c r="E346" s="201" t="s">
        <v>1775</v>
      </c>
      <c r="F346" s="17" t="s">
        <v>76</v>
      </c>
      <c r="G346" s="169">
        <v>4482324766452</v>
      </c>
      <c r="H346" s="18" t="s">
        <v>77</v>
      </c>
      <c r="I346" s="17" t="s">
        <v>78</v>
      </c>
      <c r="J346" s="17" t="s">
        <v>14</v>
      </c>
      <c r="K346" s="152" t="s">
        <v>666</v>
      </c>
      <c r="L346" s="159" t="s">
        <v>105</v>
      </c>
      <c r="M346" s="107" t="s">
        <v>80</v>
      </c>
      <c r="N346" s="226" t="s">
        <v>103</v>
      </c>
      <c r="O346" s="159" t="s">
        <v>82</v>
      </c>
      <c r="P346" s="159" t="s">
        <v>131</v>
      </c>
      <c r="Q346" s="167" t="s">
        <v>1361</v>
      </c>
      <c r="R346" s="168">
        <v>4080824756</v>
      </c>
      <c r="S346" s="154">
        <v>900680424</v>
      </c>
      <c r="T346" s="159" t="s">
        <v>1362</v>
      </c>
      <c r="U346" s="159" t="s">
        <v>91</v>
      </c>
      <c r="V346" s="153">
        <v>41619</v>
      </c>
      <c r="W346" s="154">
        <v>900534712</v>
      </c>
      <c r="X346" s="159" t="s">
        <v>1737</v>
      </c>
      <c r="Y346" s="159" t="s">
        <v>111</v>
      </c>
      <c r="Z346" s="159" t="s">
        <v>86</v>
      </c>
      <c r="AA346" s="159">
        <v>21</v>
      </c>
      <c r="AB346" s="159" t="s">
        <v>88</v>
      </c>
      <c r="AC346" s="168">
        <v>413910000</v>
      </c>
      <c r="AD346" s="219"/>
      <c r="AE346" s="153"/>
      <c r="AF346" s="153"/>
      <c r="AG346" s="159" t="s">
        <v>87</v>
      </c>
      <c r="AH346" s="160"/>
      <c r="AI346" s="160"/>
      <c r="AJ346" s="161"/>
      <c r="AK346" s="161"/>
      <c r="AL346" s="161"/>
      <c r="AM346" s="161"/>
      <c r="AN346" s="175">
        <v>41498</v>
      </c>
      <c r="AO346" s="175">
        <v>41640</v>
      </c>
      <c r="AP346" s="175">
        <v>42004</v>
      </c>
      <c r="AQ346" s="168">
        <v>2701124756</v>
      </c>
      <c r="AR346" s="168">
        <v>0</v>
      </c>
      <c r="AS346" s="168">
        <v>0</v>
      </c>
      <c r="AT346" s="168">
        <v>2701124756</v>
      </c>
      <c r="AU346" s="163">
        <f t="shared" si="37"/>
        <v>1</v>
      </c>
      <c r="AV346" s="164">
        <f t="shared" si="38"/>
        <v>20</v>
      </c>
      <c r="AW346" s="164">
        <f t="shared" si="39"/>
        <v>1</v>
      </c>
      <c r="AY346" s="192">
        <f t="shared" si="40"/>
        <v>4494734756</v>
      </c>
    </row>
    <row r="347" spans="1:51" s="172" customFormat="1" ht="24" customHeight="1" x14ac:dyDescent="0.2">
      <c r="A347" s="159" t="s">
        <v>0</v>
      </c>
      <c r="B347" s="224" t="s">
        <v>241</v>
      </c>
      <c r="C347" s="159" t="s">
        <v>0</v>
      </c>
      <c r="D347" s="17">
        <v>890905211</v>
      </c>
      <c r="E347" s="201" t="s">
        <v>1775</v>
      </c>
      <c r="F347" s="17" t="s">
        <v>76</v>
      </c>
      <c r="G347" s="169">
        <v>4482324766452</v>
      </c>
      <c r="H347" s="18" t="s">
        <v>77</v>
      </c>
      <c r="I347" s="17" t="s">
        <v>78</v>
      </c>
      <c r="J347" s="17" t="s">
        <v>14</v>
      </c>
      <c r="K347" s="152">
        <v>4600051822</v>
      </c>
      <c r="L347" s="159" t="s">
        <v>89</v>
      </c>
      <c r="M347" s="107" t="s">
        <v>80</v>
      </c>
      <c r="N347" s="226" t="s">
        <v>90</v>
      </c>
      <c r="O347" s="159" t="s">
        <v>82</v>
      </c>
      <c r="P347" s="159" t="s">
        <v>83</v>
      </c>
      <c r="Q347" s="167" t="s">
        <v>1363</v>
      </c>
      <c r="R347" s="168">
        <v>44080000</v>
      </c>
      <c r="S347" s="154">
        <v>811032643</v>
      </c>
      <c r="T347" s="159" t="s">
        <v>1364</v>
      </c>
      <c r="U347" s="159" t="s">
        <v>91</v>
      </c>
      <c r="V347" s="153">
        <v>41619</v>
      </c>
      <c r="W347" s="154">
        <v>71311703</v>
      </c>
      <c r="X347" s="159" t="s">
        <v>1439</v>
      </c>
      <c r="Y347" s="159" t="s">
        <v>85</v>
      </c>
      <c r="Z347" s="159" t="s">
        <v>86</v>
      </c>
      <c r="AA347" s="159">
        <v>21</v>
      </c>
      <c r="AB347" s="159" t="s">
        <v>87</v>
      </c>
      <c r="AC347" s="168">
        <v>0</v>
      </c>
      <c r="AD347" s="159" t="s">
        <v>87</v>
      </c>
      <c r="AE347" s="153">
        <v>41619</v>
      </c>
      <c r="AF347" s="153">
        <v>41639</v>
      </c>
      <c r="AG347" s="159" t="s">
        <v>88</v>
      </c>
      <c r="AH347" s="160"/>
      <c r="AI347" s="160"/>
      <c r="AJ347" s="161"/>
      <c r="AK347" s="161"/>
      <c r="AL347" s="161"/>
      <c r="AM347" s="161"/>
      <c r="AN347" s="162"/>
      <c r="AO347" s="162"/>
      <c r="AP347" s="162"/>
      <c r="AQ347" s="168"/>
      <c r="AR347" s="162"/>
      <c r="AS347" s="162"/>
      <c r="AT347" s="162"/>
      <c r="AU347" s="171">
        <f t="shared" si="37"/>
        <v>21</v>
      </c>
      <c r="AV347" s="164">
        <f t="shared" si="38"/>
        <v>0</v>
      </c>
      <c r="AW347" s="164">
        <f t="shared" si="39"/>
        <v>21</v>
      </c>
      <c r="AX347" s="164">
        <f>+AE347-V347+1</f>
        <v>1</v>
      </c>
      <c r="AY347" s="192">
        <f t="shared" si="40"/>
        <v>44080000</v>
      </c>
    </row>
    <row r="348" spans="1:51" s="164" customFormat="1" ht="24" customHeight="1" x14ac:dyDescent="0.2">
      <c r="A348" s="159" t="s">
        <v>204</v>
      </c>
      <c r="B348" s="218" t="s">
        <v>263</v>
      </c>
      <c r="C348" s="159" t="s">
        <v>204</v>
      </c>
      <c r="D348" s="17">
        <v>890905211</v>
      </c>
      <c r="E348" s="201" t="s">
        <v>1775</v>
      </c>
      <c r="F348" s="17" t="s">
        <v>76</v>
      </c>
      <c r="G348" s="169">
        <v>4482324766452</v>
      </c>
      <c r="H348" s="18" t="s">
        <v>77</v>
      </c>
      <c r="I348" s="17" t="s">
        <v>78</v>
      </c>
      <c r="J348" s="17" t="s">
        <v>14</v>
      </c>
      <c r="K348" s="152" t="s">
        <v>667</v>
      </c>
      <c r="L348" s="159" t="s">
        <v>89</v>
      </c>
      <c r="M348" s="107" t="s">
        <v>80</v>
      </c>
      <c r="N348" s="226" t="s">
        <v>95</v>
      </c>
      <c r="O348" s="159" t="s">
        <v>82</v>
      </c>
      <c r="P348" s="159" t="s">
        <v>131</v>
      </c>
      <c r="Q348" s="167" t="s">
        <v>1365</v>
      </c>
      <c r="R348" s="168">
        <v>35000000</v>
      </c>
      <c r="S348" s="154">
        <v>900534299</v>
      </c>
      <c r="T348" s="159" t="s">
        <v>1366</v>
      </c>
      <c r="U348" s="159" t="s">
        <v>91</v>
      </c>
      <c r="V348" s="153">
        <v>41619</v>
      </c>
      <c r="W348" s="154">
        <v>70720322</v>
      </c>
      <c r="X348" s="159" t="s">
        <v>1466</v>
      </c>
      <c r="Y348" s="159" t="s">
        <v>85</v>
      </c>
      <c r="Z348" s="159" t="s">
        <v>86</v>
      </c>
      <c r="AA348" s="159">
        <v>11</v>
      </c>
      <c r="AB348" s="159" t="s">
        <v>87</v>
      </c>
      <c r="AC348" s="168">
        <v>0</v>
      </c>
      <c r="AD348" s="159" t="s">
        <v>87</v>
      </c>
      <c r="AE348" s="153">
        <v>41619</v>
      </c>
      <c r="AF348" s="153">
        <v>41629</v>
      </c>
      <c r="AG348" s="159" t="s">
        <v>87</v>
      </c>
      <c r="AH348" s="160"/>
      <c r="AI348" s="160"/>
      <c r="AJ348" s="161"/>
      <c r="AK348" s="161"/>
      <c r="AL348" s="161"/>
      <c r="AM348" s="161"/>
      <c r="AN348" s="162"/>
      <c r="AO348" s="162"/>
      <c r="AP348" s="162"/>
      <c r="AQ348" s="168"/>
      <c r="AR348" s="161"/>
      <c r="AS348" s="161"/>
      <c r="AT348" s="161"/>
      <c r="AU348" s="163">
        <f t="shared" si="37"/>
        <v>11</v>
      </c>
      <c r="AV348" s="164">
        <f t="shared" si="38"/>
        <v>0</v>
      </c>
      <c r="AW348" s="164">
        <f t="shared" si="39"/>
        <v>11</v>
      </c>
      <c r="AY348" s="192">
        <f t="shared" si="40"/>
        <v>35000000</v>
      </c>
    </row>
    <row r="349" spans="1:51" s="172" customFormat="1" ht="24" customHeight="1" x14ac:dyDescent="0.2">
      <c r="A349" s="159" t="s">
        <v>0</v>
      </c>
      <c r="B349" s="224" t="s">
        <v>241</v>
      </c>
      <c r="C349" s="159" t="s">
        <v>0</v>
      </c>
      <c r="D349" s="17">
        <v>890905211</v>
      </c>
      <c r="E349" s="201" t="s">
        <v>1775</v>
      </c>
      <c r="F349" s="17" t="s">
        <v>76</v>
      </c>
      <c r="G349" s="169">
        <v>4482324766452</v>
      </c>
      <c r="H349" s="18" t="s">
        <v>77</v>
      </c>
      <c r="I349" s="17" t="s">
        <v>78</v>
      </c>
      <c r="J349" s="17" t="s">
        <v>14</v>
      </c>
      <c r="K349" s="152">
        <v>4600051824</v>
      </c>
      <c r="L349" s="159" t="s">
        <v>92</v>
      </c>
      <c r="M349" s="159" t="s">
        <v>1</v>
      </c>
      <c r="N349" s="226" t="s">
        <v>90</v>
      </c>
      <c r="O349" s="159" t="s">
        <v>82</v>
      </c>
      <c r="P349" s="159" t="s">
        <v>83</v>
      </c>
      <c r="Q349" s="167" t="s">
        <v>1367</v>
      </c>
      <c r="R349" s="168">
        <v>197861084</v>
      </c>
      <c r="S349" s="154">
        <v>800210453</v>
      </c>
      <c r="T349" s="159" t="s">
        <v>1368</v>
      </c>
      <c r="U349" s="159" t="s">
        <v>91</v>
      </c>
      <c r="V349" s="153">
        <v>41619</v>
      </c>
      <c r="W349" s="154">
        <v>71311703</v>
      </c>
      <c r="X349" s="159" t="s">
        <v>1439</v>
      </c>
      <c r="Y349" s="159" t="s">
        <v>85</v>
      </c>
      <c r="Z349" s="159" t="s">
        <v>86</v>
      </c>
      <c r="AA349" s="159">
        <v>21</v>
      </c>
      <c r="AB349" s="159" t="s">
        <v>87</v>
      </c>
      <c r="AC349" s="168">
        <v>0</v>
      </c>
      <c r="AD349" s="159" t="s">
        <v>87</v>
      </c>
      <c r="AE349" s="153">
        <v>41619</v>
      </c>
      <c r="AF349" s="153">
        <v>41639</v>
      </c>
      <c r="AG349" s="159" t="s">
        <v>88</v>
      </c>
      <c r="AH349" s="160"/>
      <c r="AI349" s="160"/>
      <c r="AJ349" s="161"/>
      <c r="AK349" s="161"/>
      <c r="AL349" s="161"/>
      <c r="AM349" s="161"/>
      <c r="AN349" s="162"/>
      <c r="AO349" s="162"/>
      <c r="AP349" s="162"/>
      <c r="AQ349" s="168"/>
      <c r="AR349" s="162"/>
      <c r="AS349" s="162"/>
      <c r="AT349" s="162"/>
      <c r="AU349" s="171">
        <f t="shared" si="37"/>
        <v>21</v>
      </c>
      <c r="AV349" s="164">
        <f t="shared" si="38"/>
        <v>0</v>
      </c>
      <c r="AW349" s="164">
        <f t="shared" si="39"/>
        <v>21</v>
      </c>
      <c r="AX349" s="164">
        <f t="shared" ref="AX349:AX357" si="41">+AE349-V349+1</f>
        <v>1</v>
      </c>
      <c r="AY349" s="192">
        <f t="shared" si="40"/>
        <v>197861084</v>
      </c>
    </row>
    <row r="350" spans="1:51" s="164" customFormat="1" ht="24" customHeight="1" x14ac:dyDescent="0.2">
      <c r="A350" s="159" t="s">
        <v>6</v>
      </c>
      <c r="B350" s="218" t="s">
        <v>232</v>
      </c>
      <c r="C350" s="159" t="s">
        <v>6</v>
      </c>
      <c r="D350" s="17">
        <v>890905211</v>
      </c>
      <c r="E350" s="201" t="s">
        <v>1775</v>
      </c>
      <c r="F350" s="17"/>
      <c r="G350" s="169">
        <v>4482324766452</v>
      </c>
      <c r="H350" s="18" t="s">
        <v>77</v>
      </c>
      <c r="I350" s="17" t="s">
        <v>78</v>
      </c>
      <c r="J350" s="17" t="s">
        <v>14</v>
      </c>
      <c r="K350" s="152" t="s">
        <v>668</v>
      </c>
      <c r="L350" s="159"/>
      <c r="M350" s="107" t="s">
        <v>80</v>
      </c>
      <c r="N350" s="226" t="s">
        <v>90</v>
      </c>
      <c r="O350" s="159" t="s">
        <v>82</v>
      </c>
      <c r="P350" s="159" t="s">
        <v>83</v>
      </c>
      <c r="Q350" s="167" t="s">
        <v>1341</v>
      </c>
      <c r="R350" s="168">
        <v>20000000</v>
      </c>
      <c r="S350" s="154">
        <v>43157271</v>
      </c>
      <c r="T350" s="159" t="s">
        <v>1369</v>
      </c>
      <c r="U350" s="159" t="s">
        <v>84</v>
      </c>
      <c r="V350" s="153">
        <v>41619</v>
      </c>
      <c r="W350" s="154">
        <v>32184875</v>
      </c>
      <c r="X350" s="159" t="s">
        <v>1465</v>
      </c>
      <c r="Y350" s="159" t="s">
        <v>85</v>
      </c>
      <c r="Z350" s="159" t="s">
        <v>86</v>
      </c>
      <c r="AA350" s="159">
        <v>21</v>
      </c>
      <c r="AB350" s="159" t="s">
        <v>87</v>
      </c>
      <c r="AC350" s="168">
        <v>0</v>
      </c>
      <c r="AD350" s="159" t="s">
        <v>87</v>
      </c>
      <c r="AE350" s="153">
        <v>41619</v>
      </c>
      <c r="AF350" s="153">
        <v>41639</v>
      </c>
      <c r="AG350" s="159" t="s">
        <v>87</v>
      </c>
      <c r="AH350" s="160"/>
      <c r="AI350" s="160"/>
      <c r="AJ350" s="161"/>
      <c r="AK350" s="161"/>
      <c r="AL350" s="161"/>
      <c r="AM350" s="161"/>
      <c r="AN350" s="162"/>
      <c r="AO350" s="162"/>
      <c r="AP350" s="162"/>
      <c r="AQ350" s="168"/>
      <c r="AR350" s="162"/>
      <c r="AS350" s="162"/>
      <c r="AT350" s="162"/>
      <c r="AU350" s="163">
        <f t="shared" si="37"/>
        <v>21</v>
      </c>
      <c r="AV350" s="164">
        <f t="shared" si="38"/>
        <v>0</v>
      </c>
      <c r="AW350" s="164">
        <f t="shared" si="39"/>
        <v>21</v>
      </c>
      <c r="AX350" s="164">
        <f t="shared" si="41"/>
        <v>1</v>
      </c>
      <c r="AY350" s="192">
        <f t="shared" si="40"/>
        <v>20000000</v>
      </c>
    </row>
    <row r="351" spans="1:51" s="164" customFormat="1" ht="24" customHeight="1" x14ac:dyDescent="0.2">
      <c r="A351" s="159" t="s">
        <v>6</v>
      </c>
      <c r="B351" s="218" t="s">
        <v>212</v>
      </c>
      <c r="C351" s="159" t="s">
        <v>6</v>
      </c>
      <c r="D351" s="17">
        <v>890905211</v>
      </c>
      <c r="E351" s="201" t="s">
        <v>1775</v>
      </c>
      <c r="F351" s="17" t="s">
        <v>76</v>
      </c>
      <c r="G351" s="169">
        <v>4482324766452</v>
      </c>
      <c r="H351" s="18" t="s">
        <v>77</v>
      </c>
      <c r="I351" s="17" t="s">
        <v>78</v>
      </c>
      <c r="J351" s="17" t="s">
        <v>14</v>
      </c>
      <c r="K351" s="152" t="s">
        <v>669</v>
      </c>
      <c r="L351" s="159" t="s">
        <v>79</v>
      </c>
      <c r="M351" s="107" t="s">
        <v>80</v>
      </c>
      <c r="N351" s="226" t="s">
        <v>90</v>
      </c>
      <c r="O351" s="159" t="s">
        <v>82</v>
      </c>
      <c r="P351" s="159" t="s">
        <v>83</v>
      </c>
      <c r="Q351" s="167" t="s">
        <v>1334</v>
      </c>
      <c r="R351" s="168">
        <v>5200000</v>
      </c>
      <c r="S351" s="154">
        <v>71311488</v>
      </c>
      <c r="T351" s="159" t="s">
        <v>1370</v>
      </c>
      <c r="U351" s="159" t="s">
        <v>84</v>
      </c>
      <c r="V351" s="153">
        <v>41619</v>
      </c>
      <c r="W351" s="154">
        <v>15515518</v>
      </c>
      <c r="X351" s="159" t="s">
        <v>1561</v>
      </c>
      <c r="Y351" s="159" t="s">
        <v>85</v>
      </c>
      <c r="Z351" s="159" t="s">
        <v>86</v>
      </c>
      <c r="AA351" s="159">
        <v>21</v>
      </c>
      <c r="AB351" s="159" t="s">
        <v>87</v>
      </c>
      <c r="AC351" s="168">
        <v>0</v>
      </c>
      <c r="AD351" s="159" t="s">
        <v>87</v>
      </c>
      <c r="AE351" s="153">
        <v>41619</v>
      </c>
      <c r="AF351" s="153">
        <v>41639</v>
      </c>
      <c r="AG351" s="159" t="s">
        <v>87</v>
      </c>
      <c r="AH351" s="160"/>
      <c r="AI351" s="160"/>
      <c r="AJ351" s="161"/>
      <c r="AK351" s="161"/>
      <c r="AL351" s="161"/>
      <c r="AM351" s="161"/>
      <c r="AN351" s="162"/>
      <c r="AO351" s="162"/>
      <c r="AP351" s="162"/>
      <c r="AQ351" s="168"/>
      <c r="AR351" s="162"/>
      <c r="AS351" s="162"/>
      <c r="AT351" s="162"/>
      <c r="AU351" s="163">
        <f t="shared" si="37"/>
        <v>21</v>
      </c>
      <c r="AV351" s="164">
        <f t="shared" si="38"/>
        <v>0</v>
      </c>
      <c r="AW351" s="164">
        <f t="shared" si="39"/>
        <v>21</v>
      </c>
      <c r="AX351" s="164">
        <f t="shared" si="41"/>
        <v>1</v>
      </c>
      <c r="AY351" s="192">
        <f t="shared" si="40"/>
        <v>5200000</v>
      </c>
    </row>
    <row r="352" spans="1:51" s="164" customFormat="1" ht="24" customHeight="1" x14ac:dyDescent="0.2">
      <c r="A352" s="159" t="s">
        <v>6</v>
      </c>
      <c r="B352" s="218" t="s">
        <v>212</v>
      </c>
      <c r="C352" s="159" t="s">
        <v>6</v>
      </c>
      <c r="D352" s="17">
        <v>890905211</v>
      </c>
      <c r="E352" s="201" t="s">
        <v>1775</v>
      </c>
      <c r="F352" s="17" t="s">
        <v>76</v>
      </c>
      <c r="G352" s="169">
        <v>4482324766452</v>
      </c>
      <c r="H352" s="18" t="s">
        <v>77</v>
      </c>
      <c r="I352" s="17" t="s">
        <v>78</v>
      </c>
      <c r="J352" s="17" t="s">
        <v>14</v>
      </c>
      <c r="K352" s="152" t="s">
        <v>670</v>
      </c>
      <c r="L352" s="159" t="s">
        <v>79</v>
      </c>
      <c r="M352" s="107" t="s">
        <v>80</v>
      </c>
      <c r="N352" s="226" t="s">
        <v>90</v>
      </c>
      <c r="O352" s="159" t="s">
        <v>82</v>
      </c>
      <c r="P352" s="159" t="s">
        <v>83</v>
      </c>
      <c r="Q352" s="167" t="s">
        <v>1334</v>
      </c>
      <c r="R352" s="168">
        <v>13500000</v>
      </c>
      <c r="S352" s="154">
        <v>15517349</v>
      </c>
      <c r="T352" s="159" t="s">
        <v>1371</v>
      </c>
      <c r="U352" s="159" t="s">
        <v>84</v>
      </c>
      <c r="V352" s="153">
        <v>41619</v>
      </c>
      <c r="W352" s="154">
        <v>15515518</v>
      </c>
      <c r="X352" s="159" t="s">
        <v>1561</v>
      </c>
      <c r="Y352" s="159" t="s">
        <v>85</v>
      </c>
      <c r="Z352" s="159" t="s">
        <v>86</v>
      </c>
      <c r="AA352" s="159">
        <v>21</v>
      </c>
      <c r="AB352" s="159" t="s">
        <v>87</v>
      </c>
      <c r="AC352" s="168">
        <v>0</v>
      </c>
      <c r="AD352" s="159" t="s">
        <v>87</v>
      </c>
      <c r="AE352" s="153">
        <v>41619</v>
      </c>
      <c r="AF352" s="153">
        <v>41639</v>
      </c>
      <c r="AG352" s="159" t="s">
        <v>87</v>
      </c>
      <c r="AH352" s="160"/>
      <c r="AI352" s="160"/>
      <c r="AJ352" s="161"/>
      <c r="AK352" s="161"/>
      <c r="AL352" s="161"/>
      <c r="AM352" s="161"/>
      <c r="AN352" s="162"/>
      <c r="AO352" s="162"/>
      <c r="AP352" s="162"/>
      <c r="AQ352" s="168"/>
      <c r="AR352" s="162"/>
      <c r="AS352" s="162"/>
      <c r="AT352" s="162"/>
      <c r="AU352" s="163">
        <f t="shared" si="37"/>
        <v>21</v>
      </c>
      <c r="AV352" s="164">
        <f t="shared" si="38"/>
        <v>0</v>
      </c>
      <c r="AW352" s="164">
        <f t="shared" si="39"/>
        <v>21</v>
      </c>
      <c r="AX352" s="164">
        <f t="shared" si="41"/>
        <v>1</v>
      </c>
      <c r="AY352" s="192">
        <f t="shared" si="40"/>
        <v>13500000</v>
      </c>
    </row>
    <row r="353" spans="1:51" s="164" customFormat="1" ht="24" customHeight="1" x14ac:dyDescent="0.2">
      <c r="A353" s="159" t="s">
        <v>6</v>
      </c>
      <c r="B353" s="218" t="s">
        <v>325</v>
      </c>
      <c r="C353" s="159" t="s">
        <v>6</v>
      </c>
      <c r="D353" s="17">
        <v>890905211</v>
      </c>
      <c r="E353" s="201" t="s">
        <v>1775</v>
      </c>
      <c r="F353" s="17" t="s">
        <v>76</v>
      </c>
      <c r="G353" s="169">
        <v>4482324766452</v>
      </c>
      <c r="H353" s="18" t="s">
        <v>77</v>
      </c>
      <c r="I353" s="17" t="s">
        <v>78</v>
      </c>
      <c r="J353" s="17" t="s">
        <v>14</v>
      </c>
      <c r="K353" s="152" t="s">
        <v>671</v>
      </c>
      <c r="L353" s="159" t="s">
        <v>92</v>
      </c>
      <c r="M353" s="159" t="s">
        <v>1</v>
      </c>
      <c r="N353" s="226" t="s">
        <v>90</v>
      </c>
      <c r="O353" s="159" t="s">
        <v>82</v>
      </c>
      <c r="P353" s="159" t="s">
        <v>83</v>
      </c>
      <c r="Q353" s="167" t="s">
        <v>1372</v>
      </c>
      <c r="R353" s="168">
        <v>439931334</v>
      </c>
      <c r="S353" s="154">
        <v>890916911</v>
      </c>
      <c r="T353" s="159" t="s">
        <v>720</v>
      </c>
      <c r="U353" s="159" t="s">
        <v>91</v>
      </c>
      <c r="V353" s="153">
        <v>41619</v>
      </c>
      <c r="W353" s="154">
        <v>43562457</v>
      </c>
      <c r="X353" s="159" t="s">
        <v>1570</v>
      </c>
      <c r="Y353" s="159" t="s">
        <v>85</v>
      </c>
      <c r="Z353" s="159" t="s">
        <v>86</v>
      </c>
      <c r="AA353" s="159">
        <v>20</v>
      </c>
      <c r="AB353" s="159" t="s">
        <v>87</v>
      </c>
      <c r="AC353" s="168">
        <v>0</v>
      </c>
      <c r="AD353" s="159" t="s">
        <v>87</v>
      </c>
      <c r="AE353" s="153">
        <v>41620</v>
      </c>
      <c r="AF353" s="153">
        <v>41639</v>
      </c>
      <c r="AG353" s="159" t="s">
        <v>87</v>
      </c>
      <c r="AH353" s="160"/>
      <c r="AI353" s="160"/>
      <c r="AJ353" s="161"/>
      <c r="AK353" s="161"/>
      <c r="AL353" s="161"/>
      <c r="AM353" s="161"/>
      <c r="AN353" s="162"/>
      <c r="AO353" s="162"/>
      <c r="AP353" s="162"/>
      <c r="AQ353" s="168"/>
      <c r="AR353" s="162"/>
      <c r="AS353" s="162"/>
      <c r="AT353" s="162"/>
      <c r="AU353" s="163">
        <f t="shared" si="37"/>
        <v>20</v>
      </c>
      <c r="AV353" s="164">
        <f t="shared" si="38"/>
        <v>0</v>
      </c>
      <c r="AW353" s="164">
        <f t="shared" si="39"/>
        <v>20</v>
      </c>
      <c r="AX353" s="164">
        <f t="shared" si="41"/>
        <v>2</v>
      </c>
      <c r="AY353" s="192">
        <f t="shared" si="40"/>
        <v>439931334</v>
      </c>
    </row>
    <row r="354" spans="1:51" s="164" customFormat="1" ht="24" customHeight="1" x14ac:dyDescent="0.2">
      <c r="A354" s="159" t="s">
        <v>6</v>
      </c>
      <c r="B354" s="218" t="s">
        <v>212</v>
      </c>
      <c r="C354" s="159" t="s">
        <v>6</v>
      </c>
      <c r="D354" s="17">
        <v>890905211</v>
      </c>
      <c r="E354" s="201" t="s">
        <v>1775</v>
      </c>
      <c r="F354" s="17" t="s">
        <v>76</v>
      </c>
      <c r="G354" s="169">
        <v>4482324766452</v>
      </c>
      <c r="H354" s="18" t="s">
        <v>77</v>
      </c>
      <c r="I354" s="17" t="s">
        <v>78</v>
      </c>
      <c r="J354" s="17" t="s">
        <v>14</v>
      </c>
      <c r="K354" s="152" t="s">
        <v>672</v>
      </c>
      <c r="L354" s="159" t="s">
        <v>79</v>
      </c>
      <c r="M354" s="107" t="s">
        <v>80</v>
      </c>
      <c r="N354" s="226" t="s">
        <v>90</v>
      </c>
      <c r="O354" s="159" t="s">
        <v>82</v>
      </c>
      <c r="P354" s="159" t="s">
        <v>83</v>
      </c>
      <c r="Q354" s="167" t="s">
        <v>1373</v>
      </c>
      <c r="R354" s="168">
        <v>9000000</v>
      </c>
      <c r="S354" s="154">
        <v>43157271</v>
      </c>
      <c r="T354" s="159" t="s">
        <v>1369</v>
      </c>
      <c r="U354" s="159" t="s">
        <v>84</v>
      </c>
      <c r="V354" s="153">
        <v>41619</v>
      </c>
      <c r="W354" s="154">
        <v>15515518</v>
      </c>
      <c r="X354" s="159" t="s">
        <v>1561</v>
      </c>
      <c r="Y354" s="159" t="s">
        <v>85</v>
      </c>
      <c r="Z354" s="159" t="s">
        <v>86</v>
      </c>
      <c r="AA354" s="159">
        <v>20</v>
      </c>
      <c r="AB354" s="159" t="s">
        <v>87</v>
      </c>
      <c r="AC354" s="168">
        <v>0</v>
      </c>
      <c r="AD354" s="159" t="s">
        <v>87</v>
      </c>
      <c r="AE354" s="153">
        <v>41620</v>
      </c>
      <c r="AF354" s="153">
        <v>41639</v>
      </c>
      <c r="AG354" s="159" t="s">
        <v>87</v>
      </c>
      <c r="AH354" s="160"/>
      <c r="AI354" s="160"/>
      <c r="AJ354" s="161"/>
      <c r="AK354" s="161"/>
      <c r="AL354" s="161"/>
      <c r="AM354" s="161"/>
      <c r="AN354" s="162"/>
      <c r="AO354" s="162"/>
      <c r="AP354" s="162"/>
      <c r="AQ354" s="168"/>
      <c r="AR354" s="162"/>
      <c r="AS354" s="162"/>
      <c r="AT354" s="162"/>
      <c r="AU354" s="163">
        <f t="shared" si="37"/>
        <v>20</v>
      </c>
      <c r="AV354" s="164">
        <f t="shared" si="38"/>
        <v>0</v>
      </c>
      <c r="AW354" s="164">
        <f t="shared" si="39"/>
        <v>20</v>
      </c>
      <c r="AX354" s="164">
        <f t="shared" si="41"/>
        <v>2</v>
      </c>
      <c r="AY354" s="192">
        <f t="shared" si="40"/>
        <v>9000000</v>
      </c>
    </row>
    <row r="355" spans="1:51" s="164" customFormat="1" ht="24" customHeight="1" x14ac:dyDescent="0.2">
      <c r="A355" s="159" t="s">
        <v>222</v>
      </c>
      <c r="B355" s="218" t="s">
        <v>268</v>
      </c>
      <c r="C355" s="159" t="s">
        <v>222</v>
      </c>
      <c r="D355" s="17">
        <v>890905211</v>
      </c>
      <c r="E355" s="201" t="s">
        <v>1775</v>
      </c>
      <c r="F355" s="17" t="s">
        <v>76</v>
      </c>
      <c r="G355" s="169">
        <v>4482324766452</v>
      </c>
      <c r="H355" s="18" t="s">
        <v>77</v>
      </c>
      <c r="I355" s="17" t="s">
        <v>78</v>
      </c>
      <c r="J355" s="17" t="s">
        <v>14</v>
      </c>
      <c r="K355" s="152" t="s">
        <v>673</v>
      </c>
      <c r="L355" s="159" t="s">
        <v>97</v>
      </c>
      <c r="M355" s="159" t="s">
        <v>106</v>
      </c>
      <c r="N355" s="226" t="s">
        <v>108</v>
      </c>
      <c r="O355" s="159" t="s">
        <v>82</v>
      </c>
      <c r="P355" s="159" t="s">
        <v>83</v>
      </c>
      <c r="Q355" s="167" t="s">
        <v>1374</v>
      </c>
      <c r="R355" s="168">
        <v>551981244</v>
      </c>
      <c r="S355" s="154">
        <v>900681981</v>
      </c>
      <c r="T355" s="159" t="s">
        <v>1375</v>
      </c>
      <c r="U355" s="159" t="s">
        <v>91</v>
      </c>
      <c r="V355" s="153">
        <v>41621</v>
      </c>
      <c r="W355" s="154">
        <v>71643845</v>
      </c>
      <c r="X355" s="159" t="s">
        <v>1438</v>
      </c>
      <c r="Y355" s="159" t="s">
        <v>85</v>
      </c>
      <c r="Z355" s="159" t="s">
        <v>86</v>
      </c>
      <c r="AA355" s="159">
        <v>19</v>
      </c>
      <c r="AB355" s="159" t="s">
        <v>87</v>
      </c>
      <c r="AC355" s="168">
        <v>0</v>
      </c>
      <c r="AD355" s="159" t="s">
        <v>87</v>
      </c>
      <c r="AE355" s="153">
        <v>41621</v>
      </c>
      <c r="AF355" s="153">
        <v>41639</v>
      </c>
      <c r="AG355" s="159" t="s">
        <v>88</v>
      </c>
      <c r="AH355" s="160"/>
      <c r="AI355" s="160"/>
      <c r="AJ355" s="161"/>
      <c r="AK355" s="161"/>
      <c r="AL355" s="161"/>
      <c r="AM355" s="161"/>
      <c r="AN355" s="175">
        <v>41423</v>
      </c>
      <c r="AO355" s="175">
        <v>41640</v>
      </c>
      <c r="AP355" s="175">
        <v>42338</v>
      </c>
      <c r="AQ355" s="168">
        <v>4736596811</v>
      </c>
      <c r="AR355" s="168">
        <v>0</v>
      </c>
      <c r="AS355" s="168">
        <v>0</v>
      </c>
      <c r="AT355" s="168">
        <v>541225300</v>
      </c>
      <c r="AU355" s="163">
        <f t="shared" si="37"/>
        <v>19</v>
      </c>
      <c r="AV355" s="164">
        <f t="shared" si="38"/>
        <v>0</v>
      </c>
      <c r="AW355" s="164">
        <f t="shared" si="39"/>
        <v>19</v>
      </c>
      <c r="AX355" s="164">
        <f t="shared" si="41"/>
        <v>1</v>
      </c>
      <c r="AY355" s="192">
        <f t="shared" si="40"/>
        <v>551981244</v>
      </c>
    </row>
    <row r="356" spans="1:51" s="164" customFormat="1" ht="24" customHeight="1" x14ac:dyDescent="0.2">
      <c r="A356" s="159" t="s">
        <v>0</v>
      </c>
      <c r="B356" s="218" t="s">
        <v>211</v>
      </c>
      <c r="C356" s="159" t="s">
        <v>10</v>
      </c>
      <c r="D356" s="17">
        <v>890905211</v>
      </c>
      <c r="E356" s="201" t="s">
        <v>1775</v>
      </c>
      <c r="F356" s="17" t="s">
        <v>76</v>
      </c>
      <c r="G356" s="169">
        <v>4482324766452</v>
      </c>
      <c r="H356" s="18" t="s">
        <v>77</v>
      </c>
      <c r="I356" s="17" t="s">
        <v>78</v>
      </c>
      <c r="J356" s="17" t="s">
        <v>14</v>
      </c>
      <c r="K356" s="152">
        <v>4600051837</v>
      </c>
      <c r="L356" s="159" t="s">
        <v>89</v>
      </c>
      <c r="M356" s="107" t="s">
        <v>80</v>
      </c>
      <c r="N356" s="226" t="s">
        <v>95</v>
      </c>
      <c r="O356" s="159" t="s">
        <v>82</v>
      </c>
      <c r="P356" s="159" t="s">
        <v>83</v>
      </c>
      <c r="Q356" s="167" t="s">
        <v>1376</v>
      </c>
      <c r="R356" s="168">
        <v>28833271</v>
      </c>
      <c r="S356" s="154">
        <v>900046462</v>
      </c>
      <c r="T356" s="159" t="s">
        <v>1377</v>
      </c>
      <c r="U356" s="159" t="s">
        <v>91</v>
      </c>
      <c r="V356" s="153">
        <v>41619</v>
      </c>
      <c r="W356" s="154">
        <v>43564295</v>
      </c>
      <c r="X356" s="159" t="s">
        <v>1467</v>
      </c>
      <c r="Y356" s="159" t="s">
        <v>85</v>
      </c>
      <c r="Z356" s="159" t="s">
        <v>86</v>
      </c>
      <c r="AA356" s="159">
        <v>19</v>
      </c>
      <c r="AB356" s="159" t="s">
        <v>87</v>
      </c>
      <c r="AC356" s="168">
        <v>0</v>
      </c>
      <c r="AD356" s="159" t="s">
        <v>87</v>
      </c>
      <c r="AE356" s="153">
        <v>41621</v>
      </c>
      <c r="AF356" s="153">
        <v>41639</v>
      </c>
      <c r="AG356" s="159" t="s">
        <v>88</v>
      </c>
      <c r="AH356" s="160"/>
      <c r="AI356" s="160"/>
      <c r="AJ356" s="161"/>
      <c r="AK356" s="161"/>
      <c r="AL356" s="161"/>
      <c r="AM356" s="161"/>
      <c r="AN356" s="162"/>
      <c r="AO356" s="162"/>
      <c r="AP356" s="162"/>
      <c r="AQ356" s="168"/>
      <c r="AR356" s="162"/>
      <c r="AS356" s="162"/>
      <c r="AT356" s="162"/>
      <c r="AU356" s="163">
        <f t="shared" si="37"/>
        <v>19</v>
      </c>
      <c r="AV356" s="164">
        <f t="shared" si="38"/>
        <v>0</v>
      </c>
      <c r="AW356" s="164">
        <f t="shared" si="39"/>
        <v>19</v>
      </c>
      <c r="AX356" s="164">
        <f t="shared" si="41"/>
        <v>3</v>
      </c>
      <c r="AY356" s="192">
        <f t="shared" si="40"/>
        <v>28833271</v>
      </c>
    </row>
    <row r="357" spans="1:51" s="164" customFormat="1" ht="24" customHeight="1" x14ac:dyDescent="0.2">
      <c r="A357" s="159" t="s">
        <v>6</v>
      </c>
      <c r="B357" s="218" t="s">
        <v>261</v>
      </c>
      <c r="C357" s="159" t="s">
        <v>6</v>
      </c>
      <c r="D357" s="17">
        <v>890905211</v>
      </c>
      <c r="E357" s="201" t="s">
        <v>1775</v>
      </c>
      <c r="F357" s="17" t="s">
        <v>76</v>
      </c>
      <c r="G357" s="169">
        <v>4482324766452</v>
      </c>
      <c r="H357" s="18" t="s">
        <v>77</v>
      </c>
      <c r="I357" s="17" t="s">
        <v>78</v>
      </c>
      <c r="J357" s="17" t="s">
        <v>14</v>
      </c>
      <c r="K357" s="152" t="s">
        <v>674</v>
      </c>
      <c r="L357" s="159" t="s">
        <v>92</v>
      </c>
      <c r="M357" s="159" t="s">
        <v>1</v>
      </c>
      <c r="N357" s="226" t="s">
        <v>90</v>
      </c>
      <c r="O357" s="159" t="s">
        <v>82</v>
      </c>
      <c r="P357" s="159" t="s">
        <v>83</v>
      </c>
      <c r="Q357" s="167" t="s">
        <v>1378</v>
      </c>
      <c r="R357" s="168">
        <v>310500000</v>
      </c>
      <c r="S357" s="154">
        <v>890929264</v>
      </c>
      <c r="T357" s="159" t="s">
        <v>1379</v>
      </c>
      <c r="U357" s="159" t="s">
        <v>91</v>
      </c>
      <c r="V357" s="153">
        <v>41621</v>
      </c>
      <c r="W357" s="154">
        <v>71381485</v>
      </c>
      <c r="X357" s="159" t="s">
        <v>1468</v>
      </c>
      <c r="Y357" s="159" t="s">
        <v>85</v>
      </c>
      <c r="Z357" s="159" t="s">
        <v>86</v>
      </c>
      <c r="AA357" s="159">
        <v>19</v>
      </c>
      <c r="AB357" s="159" t="s">
        <v>87</v>
      </c>
      <c r="AC357" s="168">
        <v>0</v>
      </c>
      <c r="AD357" s="159" t="s">
        <v>87</v>
      </c>
      <c r="AE357" s="153">
        <v>41621</v>
      </c>
      <c r="AF357" s="153">
        <v>41639</v>
      </c>
      <c r="AG357" s="159" t="s">
        <v>87</v>
      </c>
      <c r="AH357" s="160"/>
      <c r="AI357" s="160"/>
      <c r="AJ357" s="161"/>
      <c r="AK357" s="161"/>
      <c r="AL357" s="161"/>
      <c r="AM357" s="161"/>
      <c r="AN357" s="162"/>
      <c r="AO357" s="162"/>
      <c r="AP357" s="162"/>
      <c r="AQ357" s="168"/>
      <c r="AR357" s="162"/>
      <c r="AS357" s="162"/>
      <c r="AT357" s="162"/>
      <c r="AU357" s="163">
        <f t="shared" si="37"/>
        <v>19</v>
      </c>
      <c r="AV357" s="164">
        <f t="shared" si="38"/>
        <v>0</v>
      </c>
      <c r="AW357" s="164">
        <f t="shared" si="39"/>
        <v>19</v>
      </c>
      <c r="AX357" s="164">
        <f t="shared" si="41"/>
        <v>1</v>
      </c>
      <c r="AY357" s="192">
        <f t="shared" si="40"/>
        <v>310500000</v>
      </c>
    </row>
    <row r="358" spans="1:51" s="164" customFormat="1" ht="24" customHeight="1" x14ac:dyDescent="0.2">
      <c r="A358" s="159" t="s">
        <v>204</v>
      </c>
      <c r="B358" s="218" t="s">
        <v>324</v>
      </c>
      <c r="C358" s="159" t="s">
        <v>204</v>
      </c>
      <c r="D358" s="17">
        <v>890905211</v>
      </c>
      <c r="E358" s="201" t="s">
        <v>1775</v>
      </c>
      <c r="F358" s="17" t="s">
        <v>76</v>
      </c>
      <c r="G358" s="169">
        <v>4482324766452</v>
      </c>
      <c r="H358" s="18" t="s">
        <v>77</v>
      </c>
      <c r="I358" s="17" t="s">
        <v>78</v>
      </c>
      <c r="J358" s="17" t="s">
        <v>14</v>
      </c>
      <c r="K358" s="152" t="s">
        <v>675</v>
      </c>
      <c r="L358" s="159" t="s">
        <v>97</v>
      </c>
      <c r="M358" s="159" t="s">
        <v>106</v>
      </c>
      <c r="N358" s="226" t="s">
        <v>108</v>
      </c>
      <c r="O358" s="159" t="s">
        <v>82</v>
      </c>
      <c r="P358" s="159" t="s">
        <v>131</v>
      </c>
      <c r="Q358" s="167" t="s">
        <v>1380</v>
      </c>
      <c r="R358" s="168">
        <v>110059234</v>
      </c>
      <c r="S358" s="154">
        <v>830090010</v>
      </c>
      <c r="T358" s="159" t="s">
        <v>1381</v>
      </c>
      <c r="U358" s="159" t="s">
        <v>91</v>
      </c>
      <c r="V358" s="153">
        <v>41621</v>
      </c>
      <c r="W358" s="154">
        <v>70079155</v>
      </c>
      <c r="X358" s="159" t="s">
        <v>1588</v>
      </c>
      <c r="Y358" s="159" t="s">
        <v>85</v>
      </c>
      <c r="Z358" s="159" t="s">
        <v>86</v>
      </c>
      <c r="AA358" s="159">
        <v>19</v>
      </c>
      <c r="AB358" s="159" t="s">
        <v>88</v>
      </c>
      <c r="AC358" s="168">
        <v>6603557</v>
      </c>
      <c r="AD358" s="159" t="s">
        <v>87</v>
      </c>
      <c r="AE358" s="153">
        <v>41621</v>
      </c>
      <c r="AF358" s="153">
        <v>41639</v>
      </c>
      <c r="AG358" s="159" t="s">
        <v>87</v>
      </c>
      <c r="AH358" s="160"/>
      <c r="AI358" s="160"/>
      <c r="AJ358" s="161"/>
      <c r="AK358" s="161"/>
      <c r="AL358" s="161"/>
      <c r="AM358" s="161"/>
      <c r="AN358" s="175">
        <v>41498</v>
      </c>
      <c r="AO358" s="175">
        <v>41640</v>
      </c>
      <c r="AP358" s="175">
        <v>42004</v>
      </c>
      <c r="AQ358" s="168">
        <v>77041449</v>
      </c>
      <c r="AR358" s="168">
        <v>0</v>
      </c>
      <c r="AS358" s="168">
        <v>0</v>
      </c>
      <c r="AT358" s="168">
        <v>77041449</v>
      </c>
      <c r="AU358" s="163">
        <f t="shared" si="37"/>
        <v>19</v>
      </c>
      <c r="AV358" s="164">
        <f t="shared" si="38"/>
        <v>0</v>
      </c>
      <c r="AW358" s="164">
        <f t="shared" si="39"/>
        <v>19</v>
      </c>
      <c r="AY358" s="192">
        <f t="shared" si="40"/>
        <v>116662791</v>
      </c>
    </row>
    <row r="359" spans="1:51" s="164" customFormat="1" ht="24" customHeight="1" x14ac:dyDescent="0.2">
      <c r="A359" s="159" t="s">
        <v>204</v>
      </c>
      <c r="B359" s="218" t="s">
        <v>328</v>
      </c>
      <c r="C359" s="159" t="s">
        <v>204</v>
      </c>
      <c r="D359" s="17">
        <v>890905211</v>
      </c>
      <c r="E359" s="201" t="s">
        <v>1775</v>
      </c>
      <c r="F359" s="17" t="s">
        <v>76</v>
      </c>
      <c r="G359" s="169">
        <v>4482324766452</v>
      </c>
      <c r="H359" s="18" t="s">
        <v>77</v>
      </c>
      <c r="I359" s="17" t="s">
        <v>78</v>
      </c>
      <c r="J359" s="17" t="s">
        <v>14</v>
      </c>
      <c r="K359" s="152" t="s">
        <v>676</v>
      </c>
      <c r="L359" s="159" t="s">
        <v>97</v>
      </c>
      <c r="M359" s="159" t="s">
        <v>106</v>
      </c>
      <c r="N359" s="226" t="s">
        <v>108</v>
      </c>
      <c r="O359" s="159" t="s">
        <v>82</v>
      </c>
      <c r="P359" s="159" t="s">
        <v>131</v>
      </c>
      <c r="Q359" s="167" t="s">
        <v>1382</v>
      </c>
      <c r="R359" s="168">
        <v>182489112</v>
      </c>
      <c r="S359" s="154">
        <v>42755321</v>
      </c>
      <c r="T359" s="159" t="s">
        <v>1383</v>
      </c>
      <c r="U359" s="159" t="s">
        <v>84</v>
      </c>
      <c r="V359" s="153">
        <v>41621</v>
      </c>
      <c r="W359" s="154">
        <v>71598028</v>
      </c>
      <c r="X359" s="159" t="s">
        <v>1434</v>
      </c>
      <c r="Y359" s="159" t="s">
        <v>85</v>
      </c>
      <c r="Z359" s="159" t="s">
        <v>86</v>
      </c>
      <c r="AA359" s="159">
        <v>1</v>
      </c>
      <c r="AB359" s="159" t="s">
        <v>88</v>
      </c>
      <c r="AC359" s="168">
        <v>13680000</v>
      </c>
      <c r="AD359" s="159" t="s">
        <v>87</v>
      </c>
      <c r="AE359" s="153">
        <v>41621</v>
      </c>
      <c r="AF359" s="153">
        <v>41621</v>
      </c>
      <c r="AG359" s="159" t="s">
        <v>87</v>
      </c>
      <c r="AH359" s="160"/>
      <c r="AI359" s="160"/>
      <c r="AJ359" s="161"/>
      <c r="AK359" s="161"/>
      <c r="AL359" s="161"/>
      <c r="AM359" s="161"/>
      <c r="AN359" s="175">
        <v>41416</v>
      </c>
      <c r="AO359" s="175">
        <v>41640</v>
      </c>
      <c r="AP359" s="175">
        <v>42004</v>
      </c>
      <c r="AQ359" s="168">
        <v>106489112</v>
      </c>
      <c r="AR359" s="168">
        <v>0</v>
      </c>
      <c r="AS359" s="168">
        <v>0</v>
      </c>
      <c r="AT359" s="168">
        <v>106489112</v>
      </c>
      <c r="AU359" s="163">
        <f t="shared" si="37"/>
        <v>1</v>
      </c>
      <c r="AV359" s="164">
        <f t="shared" si="38"/>
        <v>0</v>
      </c>
      <c r="AW359" s="164">
        <f t="shared" si="39"/>
        <v>1</v>
      </c>
      <c r="AY359" s="192">
        <f t="shared" si="40"/>
        <v>196169112</v>
      </c>
    </row>
    <row r="360" spans="1:51" s="164" customFormat="1" ht="24" customHeight="1" x14ac:dyDescent="0.2">
      <c r="A360" s="159" t="s">
        <v>204</v>
      </c>
      <c r="B360" s="218" t="s">
        <v>324</v>
      </c>
      <c r="C360" s="159" t="s">
        <v>204</v>
      </c>
      <c r="D360" s="17">
        <v>890905211</v>
      </c>
      <c r="E360" s="201" t="s">
        <v>1775</v>
      </c>
      <c r="F360" s="17" t="s">
        <v>76</v>
      </c>
      <c r="G360" s="169">
        <v>4482324766452</v>
      </c>
      <c r="H360" s="18" t="s">
        <v>77</v>
      </c>
      <c r="I360" s="17" t="s">
        <v>78</v>
      </c>
      <c r="J360" s="17" t="s">
        <v>14</v>
      </c>
      <c r="K360" s="152" t="s">
        <v>677</v>
      </c>
      <c r="L360" s="159" t="s">
        <v>105</v>
      </c>
      <c r="M360" s="107" t="s">
        <v>80</v>
      </c>
      <c r="N360" s="226" t="s">
        <v>103</v>
      </c>
      <c r="O360" s="159" t="s">
        <v>82</v>
      </c>
      <c r="P360" s="159" t="s">
        <v>131</v>
      </c>
      <c r="Q360" s="167" t="s">
        <v>1384</v>
      </c>
      <c r="R360" s="168">
        <v>1146816859</v>
      </c>
      <c r="S360" s="154">
        <v>98524496</v>
      </c>
      <c r="T360" s="159" t="s">
        <v>1163</v>
      </c>
      <c r="U360" s="159" t="s">
        <v>84</v>
      </c>
      <c r="V360" s="153">
        <v>41621</v>
      </c>
      <c r="W360" s="154">
        <v>42755321</v>
      </c>
      <c r="X360" s="159" t="s">
        <v>1587</v>
      </c>
      <c r="Y360" s="159" t="s">
        <v>111</v>
      </c>
      <c r="Z360" s="159" t="s">
        <v>86</v>
      </c>
      <c r="AA360" s="159">
        <v>19</v>
      </c>
      <c r="AB360" s="159" t="s">
        <v>88</v>
      </c>
      <c r="AC360" s="168">
        <v>103213517</v>
      </c>
      <c r="AD360" s="219"/>
      <c r="AE360" s="153"/>
      <c r="AF360" s="153"/>
      <c r="AG360" s="159" t="s">
        <v>87</v>
      </c>
      <c r="AH360" s="160"/>
      <c r="AI360" s="160"/>
      <c r="AJ360" s="161"/>
      <c r="AK360" s="161"/>
      <c r="AL360" s="161"/>
      <c r="AM360" s="161"/>
      <c r="AN360" s="175">
        <v>41498</v>
      </c>
      <c r="AO360" s="175">
        <v>41640</v>
      </c>
      <c r="AP360" s="175">
        <v>42004</v>
      </c>
      <c r="AQ360" s="168">
        <v>771807053</v>
      </c>
      <c r="AR360" s="168">
        <v>0</v>
      </c>
      <c r="AS360" s="168">
        <v>0</v>
      </c>
      <c r="AT360" s="168">
        <v>771807053</v>
      </c>
      <c r="AU360" s="163">
        <f t="shared" si="37"/>
        <v>1</v>
      </c>
      <c r="AV360" s="164">
        <f t="shared" si="38"/>
        <v>18</v>
      </c>
      <c r="AW360" s="164">
        <f t="shared" si="39"/>
        <v>1</v>
      </c>
      <c r="AY360" s="192">
        <f t="shared" si="40"/>
        <v>1250030376</v>
      </c>
    </row>
    <row r="361" spans="1:51" s="164" customFormat="1" ht="24" customHeight="1" x14ac:dyDescent="0.2">
      <c r="A361" s="159" t="s">
        <v>6</v>
      </c>
      <c r="B361" s="218" t="s">
        <v>261</v>
      </c>
      <c r="C361" s="159" t="s">
        <v>6</v>
      </c>
      <c r="D361" s="17">
        <v>890905211</v>
      </c>
      <c r="E361" s="201" t="s">
        <v>1775</v>
      </c>
      <c r="F361" s="17" t="s">
        <v>76</v>
      </c>
      <c r="G361" s="169">
        <v>4482324766452</v>
      </c>
      <c r="H361" s="18" t="s">
        <v>77</v>
      </c>
      <c r="I361" s="17" t="s">
        <v>78</v>
      </c>
      <c r="J361" s="17" t="s">
        <v>14</v>
      </c>
      <c r="K361" s="152" t="s">
        <v>678</v>
      </c>
      <c r="L361" s="159" t="s">
        <v>92</v>
      </c>
      <c r="M361" s="159" t="s">
        <v>1</v>
      </c>
      <c r="N361" s="226" t="s">
        <v>90</v>
      </c>
      <c r="O361" s="159" t="s">
        <v>82</v>
      </c>
      <c r="P361" s="159" t="s">
        <v>83</v>
      </c>
      <c r="Q361" s="167" t="s">
        <v>1385</v>
      </c>
      <c r="R361" s="168">
        <v>156000000</v>
      </c>
      <c r="S361" s="154">
        <v>890929264</v>
      </c>
      <c r="T361" s="159" t="s">
        <v>1379</v>
      </c>
      <c r="U361" s="159" t="s">
        <v>91</v>
      </c>
      <c r="V361" s="153">
        <v>41624</v>
      </c>
      <c r="W361" s="154">
        <v>71381485</v>
      </c>
      <c r="X361" s="159" t="s">
        <v>1468</v>
      </c>
      <c r="Y361" s="159" t="s">
        <v>85</v>
      </c>
      <c r="Z361" s="159" t="s">
        <v>86</v>
      </c>
      <c r="AA361" s="159">
        <v>16</v>
      </c>
      <c r="AB361" s="159" t="s">
        <v>87</v>
      </c>
      <c r="AC361" s="168">
        <v>0</v>
      </c>
      <c r="AD361" s="159" t="s">
        <v>87</v>
      </c>
      <c r="AE361" s="153">
        <v>41624</v>
      </c>
      <c r="AF361" s="153">
        <v>41639</v>
      </c>
      <c r="AG361" s="159" t="s">
        <v>87</v>
      </c>
      <c r="AH361" s="160"/>
      <c r="AI361" s="160"/>
      <c r="AJ361" s="161"/>
      <c r="AK361" s="161"/>
      <c r="AL361" s="161"/>
      <c r="AM361" s="161"/>
      <c r="AN361" s="162"/>
      <c r="AO361" s="162"/>
      <c r="AP361" s="162"/>
      <c r="AQ361" s="168"/>
      <c r="AR361" s="162"/>
      <c r="AS361" s="162"/>
      <c r="AT361" s="162"/>
      <c r="AU361" s="163">
        <f t="shared" si="37"/>
        <v>16</v>
      </c>
      <c r="AV361" s="164">
        <f t="shared" si="38"/>
        <v>0</v>
      </c>
      <c r="AW361" s="164">
        <f t="shared" si="39"/>
        <v>16</v>
      </c>
      <c r="AX361" s="164">
        <f>+AE361-V361+1</f>
        <v>1</v>
      </c>
      <c r="AY361" s="192">
        <f t="shared" si="40"/>
        <v>156000000</v>
      </c>
    </row>
    <row r="362" spans="1:51" s="164" customFormat="1" ht="24" customHeight="1" x14ac:dyDescent="0.2">
      <c r="A362" s="159" t="s">
        <v>2</v>
      </c>
      <c r="B362" s="218"/>
      <c r="C362" s="159" t="s">
        <v>2</v>
      </c>
      <c r="D362" s="17">
        <v>890905211</v>
      </c>
      <c r="E362" s="201" t="s">
        <v>1775</v>
      </c>
      <c r="F362" s="17" t="s">
        <v>76</v>
      </c>
      <c r="G362" s="169">
        <v>4482324766452</v>
      </c>
      <c r="H362" s="18" t="s">
        <v>77</v>
      </c>
      <c r="I362" s="17" t="s">
        <v>78</v>
      </c>
      <c r="J362" s="17" t="s">
        <v>14</v>
      </c>
      <c r="K362" s="152" t="s">
        <v>679</v>
      </c>
      <c r="L362" s="159" t="s">
        <v>92</v>
      </c>
      <c r="M362" s="159" t="s">
        <v>1</v>
      </c>
      <c r="N362" s="226" t="s">
        <v>103</v>
      </c>
      <c r="O362" s="159" t="s">
        <v>82</v>
      </c>
      <c r="P362" s="104" t="s">
        <v>99</v>
      </c>
      <c r="Q362" s="167" t="s">
        <v>1386</v>
      </c>
      <c r="R362" s="168">
        <v>13661971060</v>
      </c>
      <c r="S362" s="154">
        <v>830008233</v>
      </c>
      <c r="T362" s="159" t="s">
        <v>1387</v>
      </c>
      <c r="U362" s="159" t="s">
        <v>91</v>
      </c>
      <c r="V362" s="153">
        <v>41624</v>
      </c>
      <c r="W362" s="154">
        <v>43535471</v>
      </c>
      <c r="X362" s="159" t="s">
        <v>1469</v>
      </c>
      <c r="Y362" s="159" t="s">
        <v>85</v>
      </c>
      <c r="Z362" s="159" t="s">
        <v>86</v>
      </c>
      <c r="AA362" s="159">
        <v>319</v>
      </c>
      <c r="AB362" s="159" t="s">
        <v>88</v>
      </c>
      <c r="AC362" s="168">
        <v>4098591318</v>
      </c>
      <c r="AD362" s="159" t="s">
        <v>87</v>
      </c>
      <c r="AE362" s="153">
        <v>41624</v>
      </c>
      <c r="AF362" s="153">
        <v>41942</v>
      </c>
      <c r="AG362" s="159" t="s">
        <v>88</v>
      </c>
      <c r="AH362" s="160"/>
      <c r="AI362" s="160"/>
      <c r="AJ362" s="160"/>
      <c r="AK362" s="160"/>
      <c r="AL362" s="160"/>
      <c r="AM362" s="160"/>
      <c r="AN362" s="175">
        <v>41488</v>
      </c>
      <c r="AO362" s="175">
        <v>41640</v>
      </c>
      <c r="AP362" s="175">
        <v>42004</v>
      </c>
      <c r="AQ362" s="168">
        <v>1155000000</v>
      </c>
      <c r="AR362" s="168">
        <v>0</v>
      </c>
      <c r="AS362" s="168">
        <v>0</v>
      </c>
      <c r="AT362" s="161">
        <v>1155000000</v>
      </c>
      <c r="AU362" s="163">
        <f t="shared" si="37"/>
        <v>319</v>
      </c>
      <c r="AV362" s="164">
        <f t="shared" si="38"/>
        <v>0</v>
      </c>
      <c r="AW362" s="164">
        <f t="shared" si="39"/>
        <v>319</v>
      </c>
      <c r="AX362" s="164">
        <f>+AE362-V362+1</f>
        <v>1</v>
      </c>
      <c r="AY362" s="192">
        <f t="shared" si="40"/>
        <v>17760562378</v>
      </c>
    </row>
    <row r="363" spans="1:51" s="164" customFormat="1" ht="24" customHeight="1" x14ac:dyDescent="0.2">
      <c r="A363" s="159" t="s">
        <v>204</v>
      </c>
      <c r="B363" s="218" t="s">
        <v>329</v>
      </c>
      <c r="C363" s="159" t="s">
        <v>204</v>
      </c>
      <c r="D363" s="17">
        <v>890905211</v>
      </c>
      <c r="E363" s="201" t="s">
        <v>1775</v>
      </c>
      <c r="F363" s="17" t="s">
        <v>76</v>
      </c>
      <c r="G363" s="169">
        <v>4482324766452</v>
      </c>
      <c r="H363" s="18" t="s">
        <v>77</v>
      </c>
      <c r="I363" s="17" t="s">
        <v>78</v>
      </c>
      <c r="J363" s="17" t="s">
        <v>14</v>
      </c>
      <c r="K363" s="152" t="s">
        <v>680</v>
      </c>
      <c r="L363" s="159" t="s">
        <v>97</v>
      </c>
      <c r="M363" s="159" t="s">
        <v>106</v>
      </c>
      <c r="N363" s="226" t="s">
        <v>108</v>
      </c>
      <c r="O363" s="159" t="s">
        <v>82</v>
      </c>
      <c r="P363" s="159" t="s">
        <v>131</v>
      </c>
      <c r="Q363" s="167" t="s">
        <v>1388</v>
      </c>
      <c r="R363" s="168">
        <v>208247840</v>
      </c>
      <c r="S363" s="154">
        <v>900392283</v>
      </c>
      <c r="T363" s="159" t="s">
        <v>1389</v>
      </c>
      <c r="U363" s="159" t="s">
        <v>91</v>
      </c>
      <c r="V363" s="153">
        <v>41625</v>
      </c>
      <c r="W363" s="154">
        <v>70122951</v>
      </c>
      <c r="X363" s="159" t="s">
        <v>1589</v>
      </c>
      <c r="Y363" s="159" t="s">
        <v>85</v>
      </c>
      <c r="Z363" s="159" t="s">
        <v>86</v>
      </c>
      <c r="AA363" s="159">
        <v>15</v>
      </c>
      <c r="AB363" s="159" t="s">
        <v>87</v>
      </c>
      <c r="AC363" s="168">
        <v>0</v>
      </c>
      <c r="AD363" s="219" t="s">
        <v>87</v>
      </c>
      <c r="AE363" s="153">
        <v>41625</v>
      </c>
      <c r="AF363" s="153">
        <v>41639</v>
      </c>
      <c r="AG363" s="159" t="s">
        <v>87</v>
      </c>
      <c r="AH363" s="160"/>
      <c r="AI363" s="160"/>
      <c r="AJ363" s="161"/>
      <c r="AK363" s="161"/>
      <c r="AL363" s="161"/>
      <c r="AM363" s="161"/>
      <c r="AN363" s="175">
        <v>41498</v>
      </c>
      <c r="AO363" s="175">
        <v>41640</v>
      </c>
      <c r="AP363" s="175">
        <v>42004</v>
      </c>
      <c r="AQ363" s="168">
        <v>103247840</v>
      </c>
      <c r="AR363" s="168">
        <v>0</v>
      </c>
      <c r="AS363" s="168">
        <v>0</v>
      </c>
      <c r="AT363" s="168">
        <v>103247840</v>
      </c>
      <c r="AU363" s="163">
        <f t="shared" si="37"/>
        <v>15</v>
      </c>
      <c r="AV363" s="164">
        <f t="shared" si="38"/>
        <v>0</v>
      </c>
      <c r="AW363" s="164">
        <f t="shared" si="39"/>
        <v>15</v>
      </c>
      <c r="AY363" s="192">
        <f t="shared" si="40"/>
        <v>208247840</v>
      </c>
    </row>
    <row r="364" spans="1:51" s="164" customFormat="1" ht="24" customHeight="1" x14ac:dyDescent="0.2">
      <c r="A364" s="159" t="s">
        <v>204</v>
      </c>
      <c r="B364" s="218" t="s">
        <v>324</v>
      </c>
      <c r="C364" s="159" t="s">
        <v>204</v>
      </c>
      <c r="D364" s="17">
        <v>890905211</v>
      </c>
      <c r="E364" s="201" t="s">
        <v>1775</v>
      </c>
      <c r="F364" s="17" t="s">
        <v>76</v>
      </c>
      <c r="G364" s="169">
        <v>4482324766452</v>
      </c>
      <c r="H364" s="18" t="s">
        <v>77</v>
      </c>
      <c r="I364" s="17" t="s">
        <v>78</v>
      </c>
      <c r="J364" s="17" t="s">
        <v>14</v>
      </c>
      <c r="K364" s="152" t="s">
        <v>681</v>
      </c>
      <c r="L364" s="159" t="s">
        <v>97</v>
      </c>
      <c r="M364" s="159" t="s">
        <v>106</v>
      </c>
      <c r="N364" s="226" t="s">
        <v>108</v>
      </c>
      <c r="O364" s="159" t="s">
        <v>82</v>
      </c>
      <c r="P364" s="159" t="s">
        <v>131</v>
      </c>
      <c r="Q364" s="167" t="s">
        <v>1390</v>
      </c>
      <c r="R364" s="168">
        <v>155106848</v>
      </c>
      <c r="S364" s="154">
        <v>900682440</v>
      </c>
      <c r="T364" s="159" t="s">
        <v>1391</v>
      </c>
      <c r="U364" s="159" t="s">
        <v>91</v>
      </c>
      <c r="V364" s="153">
        <v>41625</v>
      </c>
      <c r="W364" s="154">
        <v>70079155</v>
      </c>
      <c r="X364" s="159" t="s">
        <v>1588</v>
      </c>
      <c r="Y364" s="159" t="s">
        <v>85</v>
      </c>
      <c r="Z364" s="159" t="s">
        <v>86</v>
      </c>
      <c r="AA364" s="159">
        <v>15</v>
      </c>
      <c r="AB364" s="159" t="s">
        <v>88</v>
      </c>
      <c r="AC364" s="168">
        <v>9374689</v>
      </c>
      <c r="AD364" s="159" t="s">
        <v>87</v>
      </c>
      <c r="AE364" s="153">
        <v>41625</v>
      </c>
      <c r="AF364" s="153">
        <v>41639</v>
      </c>
      <c r="AG364" s="159" t="s">
        <v>87</v>
      </c>
      <c r="AH364" s="160"/>
      <c r="AI364" s="160"/>
      <c r="AJ364" s="161"/>
      <c r="AK364" s="161"/>
      <c r="AL364" s="161"/>
      <c r="AM364" s="161"/>
      <c r="AN364" s="175">
        <v>41498</v>
      </c>
      <c r="AO364" s="175">
        <v>41640</v>
      </c>
      <c r="AP364" s="175">
        <v>42004</v>
      </c>
      <c r="AQ364" s="168">
        <v>108233404</v>
      </c>
      <c r="AR364" s="168">
        <v>0</v>
      </c>
      <c r="AS364" s="168">
        <v>0</v>
      </c>
      <c r="AT364" s="168">
        <v>108233404</v>
      </c>
      <c r="AU364" s="163">
        <f t="shared" si="37"/>
        <v>15</v>
      </c>
      <c r="AV364" s="164">
        <f t="shared" si="38"/>
        <v>0</v>
      </c>
      <c r="AW364" s="164">
        <f t="shared" si="39"/>
        <v>15</v>
      </c>
      <c r="AY364" s="192">
        <f t="shared" si="40"/>
        <v>164481537</v>
      </c>
    </row>
    <row r="365" spans="1:51" s="164" customFormat="1" ht="24" customHeight="1" x14ac:dyDescent="0.2">
      <c r="A365" s="159" t="s">
        <v>204</v>
      </c>
      <c r="B365" s="218" t="s">
        <v>324</v>
      </c>
      <c r="C365" s="159" t="s">
        <v>204</v>
      </c>
      <c r="D365" s="17">
        <v>890905211</v>
      </c>
      <c r="E365" s="201" t="s">
        <v>1775</v>
      </c>
      <c r="F365" s="17" t="s">
        <v>76</v>
      </c>
      <c r="G365" s="169">
        <v>4482324766452</v>
      </c>
      <c r="H365" s="18" t="s">
        <v>77</v>
      </c>
      <c r="I365" s="17" t="s">
        <v>78</v>
      </c>
      <c r="J365" s="17" t="s">
        <v>14</v>
      </c>
      <c r="K365" s="152" t="s">
        <v>682</v>
      </c>
      <c r="L365" s="159" t="s">
        <v>97</v>
      </c>
      <c r="M365" s="159" t="s">
        <v>106</v>
      </c>
      <c r="N365" s="226" t="s">
        <v>108</v>
      </c>
      <c r="O365" s="159" t="s">
        <v>82</v>
      </c>
      <c r="P365" s="159" t="s">
        <v>131</v>
      </c>
      <c r="Q365" s="167" t="s">
        <v>1392</v>
      </c>
      <c r="R365" s="168">
        <v>161597744</v>
      </c>
      <c r="S365" s="154">
        <v>900682433</v>
      </c>
      <c r="T365" s="159" t="s">
        <v>1393</v>
      </c>
      <c r="U365" s="159" t="s">
        <v>91</v>
      </c>
      <c r="V365" s="153">
        <v>41625</v>
      </c>
      <c r="W365" s="154">
        <v>70079155</v>
      </c>
      <c r="X365" s="159" t="s">
        <v>1588</v>
      </c>
      <c r="Y365" s="159" t="s">
        <v>85</v>
      </c>
      <c r="Z365" s="159" t="s">
        <v>86</v>
      </c>
      <c r="AA365" s="159">
        <v>15</v>
      </c>
      <c r="AB365" s="159" t="s">
        <v>88</v>
      </c>
      <c r="AC365" s="168">
        <v>10161080</v>
      </c>
      <c r="AD365" s="159" t="s">
        <v>87</v>
      </c>
      <c r="AE365" s="153">
        <v>41625</v>
      </c>
      <c r="AF365" s="153">
        <v>41639</v>
      </c>
      <c r="AG365" s="159" t="s">
        <v>87</v>
      </c>
      <c r="AH365" s="160"/>
      <c r="AI365" s="160"/>
      <c r="AJ365" s="161"/>
      <c r="AK365" s="161"/>
      <c r="AL365" s="161"/>
      <c r="AM365" s="161"/>
      <c r="AN365" s="175">
        <v>41498</v>
      </c>
      <c r="AO365" s="175">
        <v>41640</v>
      </c>
      <c r="AP365" s="175">
        <v>42004</v>
      </c>
      <c r="AQ365" s="168">
        <v>110792346</v>
      </c>
      <c r="AR365" s="168">
        <v>0</v>
      </c>
      <c r="AS365" s="168">
        <v>0</v>
      </c>
      <c r="AT365" s="168">
        <v>110792346</v>
      </c>
      <c r="AU365" s="163">
        <f t="shared" si="37"/>
        <v>15</v>
      </c>
      <c r="AV365" s="164">
        <f t="shared" si="38"/>
        <v>0</v>
      </c>
      <c r="AW365" s="164">
        <f t="shared" si="39"/>
        <v>15</v>
      </c>
      <c r="AY365" s="192">
        <f t="shared" si="40"/>
        <v>171758824</v>
      </c>
    </row>
    <row r="366" spans="1:51" s="164" customFormat="1" ht="24" customHeight="1" x14ac:dyDescent="0.2">
      <c r="A366" s="159" t="s">
        <v>204</v>
      </c>
      <c r="B366" s="218" t="s">
        <v>254</v>
      </c>
      <c r="C366" s="159" t="s">
        <v>204</v>
      </c>
      <c r="D366" s="17">
        <v>890905211</v>
      </c>
      <c r="E366" s="201" t="s">
        <v>1775</v>
      </c>
      <c r="F366" s="17" t="s">
        <v>76</v>
      </c>
      <c r="G366" s="169">
        <v>4482324766452</v>
      </c>
      <c r="H366" s="18" t="s">
        <v>77</v>
      </c>
      <c r="I366" s="17" t="s">
        <v>78</v>
      </c>
      <c r="J366" s="17" t="s">
        <v>14</v>
      </c>
      <c r="K366" s="152" t="s">
        <v>683</v>
      </c>
      <c r="L366" s="159" t="s">
        <v>97</v>
      </c>
      <c r="M366" s="159" t="s">
        <v>106</v>
      </c>
      <c r="N366" s="226" t="s">
        <v>98</v>
      </c>
      <c r="O366" s="159" t="s">
        <v>82</v>
      </c>
      <c r="P366" s="159" t="s">
        <v>131</v>
      </c>
      <c r="Q366" s="167" t="s">
        <v>1394</v>
      </c>
      <c r="R366" s="168">
        <v>294520520</v>
      </c>
      <c r="S366" s="154">
        <v>800182163</v>
      </c>
      <c r="T366" s="159" t="s">
        <v>1395</v>
      </c>
      <c r="U366" s="159" t="s">
        <v>91</v>
      </c>
      <c r="V366" s="153">
        <v>41625</v>
      </c>
      <c r="W366" s="154">
        <v>71650991</v>
      </c>
      <c r="X366" s="159" t="s">
        <v>1433</v>
      </c>
      <c r="Y366" s="159" t="s">
        <v>85</v>
      </c>
      <c r="Z366" s="159" t="s">
        <v>86</v>
      </c>
      <c r="AA366" s="159">
        <v>15</v>
      </c>
      <c r="AB366" s="159" t="s">
        <v>88</v>
      </c>
      <c r="AC366" s="168">
        <v>22107437</v>
      </c>
      <c r="AD366" s="159" t="s">
        <v>87</v>
      </c>
      <c r="AE366" s="153">
        <v>41625</v>
      </c>
      <c r="AF366" s="153">
        <v>41639</v>
      </c>
      <c r="AG366" s="159" t="s">
        <v>87</v>
      </c>
      <c r="AH366" s="160"/>
      <c r="AI366" s="160"/>
      <c r="AJ366" s="161"/>
      <c r="AK366" s="161"/>
      <c r="AL366" s="161"/>
      <c r="AM366" s="161"/>
      <c r="AN366" s="175">
        <v>41416</v>
      </c>
      <c r="AO366" s="175">
        <v>41640</v>
      </c>
      <c r="AP366" s="175">
        <v>42004</v>
      </c>
      <c r="AQ366" s="168">
        <v>206090774</v>
      </c>
      <c r="AR366" s="168">
        <v>0</v>
      </c>
      <c r="AS366" s="168">
        <v>0</v>
      </c>
      <c r="AT366" s="168">
        <v>206090774</v>
      </c>
      <c r="AU366" s="163">
        <f t="shared" si="37"/>
        <v>15</v>
      </c>
      <c r="AV366" s="164">
        <f t="shared" si="38"/>
        <v>0</v>
      </c>
      <c r="AW366" s="164">
        <f t="shared" si="39"/>
        <v>15</v>
      </c>
      <c r="AY366" s="192">
        <f t="shared" si="40"/>
        <v>316627957</v>
      </c>
    </row>
    <row r="367" spans="1:51" s="164" customFormat="1" ht="24" customHeight="1" x14ac:dyDescent="0.2">
      <c r="A367" s="159" t="s">
        <v>204</v>
      </c>
      <c r="B367" s="218" t="s">
        <v>324</v>
      </c>
      <c r="C367" s="159" t="s">
        <v>204</v>
      </c>
      <c r="D367" s="17">
        <v>890905211</v>
      </c>
      <c r="E367" s="201" t="s">
        <v>1775</v>
      </c>
      <c r="F367" s="17" t="s">
        <v>76</v>
      </c>
      <c r="G367" s="169">
        <v>4482324766452</v>
      </c>
      <c r="H367" s="18" t="s">
        <v>77</v>
      </c>
      <c r="I367" s="17" t="s">
        <v>78</v>
      </c>
      <c r="J367" s="17" t="s">
        <v>14</v>
      </c>
      <c r="K367" s="152" t="s">
        <v>684</v>
      </c>
      <c r="L367" s="159" t="s">
        <v>97</v>
      </c>
      <c r="M367" s="159" t="s">
        <v>106</v>
      </c>
      <c r="N367" s="226" t="s">
        <v>108</v>
      </c>
      <c r="O367" s="159" t="s">
        <v>82</v>
      </c>
      <c r="P367" s="159" t="s">
        <v>131</v>
      </c>
      <c r="Q367" s="167" t="s">
        <v>1396</v>
      </c>
      <c r="R367" s="168">
        <v>117736520</v>
      </c>
      <c r="S367" s="154">
        <v>42755321</v>
      </c>
      <c r="T367" s="159" t="s">
        <v>1383</v>
      </c>
      <c r="U367" s="159" t="s">
        <v>84</v>
      </c>
      <c r="V367" s="153">
        <v>41625</v>
      </c>
      <c r="W367" s="154">
        <v>70079155</v>
      </c>
      <c r="X367" s="159" t="s">
        <v>1588</v>
      </c>
      <c r="Y367" s="159" t="s">
        <v>85</v>
      </c>
      <c r="Z367" s="159" t="s">
        <v>86</v>
      </c>
      <c r="AA367" s="159">
        <v>15</v>
      </c>
      <c r="AB367" s="159" t="s">
        <v>88</v>
      </c>
      <c r="AC367" s="168">
        <v>7101190</v>
      </c>
      <c r="AD367" s="159" t="s">
        <v>87</v>
      </c>
      <c r="AE367" s="153">
        <v>41625</v>
      </c>
      <c r="AF367" s="153">
        <v>41639</v>
      </c>
      <c r="AG367" s="159" t="s">
        <v>87</v>
      </c>
      <c r="AH367" s="160"/>
      <c r="AI367" s="160"/>
      <c r="AJ367" s="161"/>
      <c r="AK367" s="161"/>
      <c r="AL367" s="161"/>
      <c r="AM367" s="161"/>
      <c r="AN367" s="175">
        <v>41498</v>
      </c>
      <c r="AO367" s="175">
        <v>41640</v>
      </c>
      <c r="AP367" s="175">
        <v>42004</v>
      </c>
      <c r="AQ367" s="168">
        <v>82230572</v>
      </c>
      <c r="AR367" s="168">
        <v>0</v>
      </c>
      <c r="AS367" s="168">
        <v>0</v>
      </c>
      <c r="AT367" s="168">
        <v>82230572</v>
      </c>
      <c r="AU367" s="163">
        <f t="shared" si="37"/>
        <v>15</v>
      </c>
      <c r="AV367" s="164">
        <f t="shared" si="38"/>
        <v>0</v>
      </c>
      <c r="AW367" s="164">
        <f t="shared" si="39"/>
        <v>15</v>
      </c>
      <c r="AY367" s="192">
        <f t="shared" si="40"/>
        <v>124837710</v>
      </c>
    </row>
    <row r="368" spans="1:51" s="239" customFormat="1" ht="24" customHeight="1" x14ac:dyDescent="0.2">
      <c r="A368" s="159" t="s">
        <v>204</v>
      </c>
      <c r="B368" s="242" t="s">
        <v>324</v>
      </c>
      <c r="C368" s="159" t="s">
        <v>204</v>
      </c>
      <c r="D368" s="17">
        <v>890905211</v>
      </c>
      <c r="E368" s="201" t="s">
        <v>1775</v>
      </c>
      <c r="F368" s="17" t="s">
        <v>76</v>
      </c>
      <c r="G368" s="169">
        <v>4482324766452</v>
      </c>
      <c r="H368" s="18" t="s">
        <v>77</v>
      </c>
      <c r="I368" s="17" t="s">
        <v>78</v>
      </c>
      <c r="J368" s="17" t="s">
        <v>14</v>
      </c>
      <c r="K368" s="152" t="s">
        <v>685</v>
      </c>
      <c r="L368" s="159" t="s">
        <v>92</v>
      </c>
      <c r="M368" s="159" t="s">
        <v>1</v>
      </c>
      <c r="N368" s="226" t="s">
        <v>103</v>
      </c>
      <c r="O368" s="159" t="s">
        <v>82</v>
      </c>
      <c r="P368" s="159" t="s">
        <v>131</v>
      </c>
      <c r="Q368" s="167" t="s">
        <v>1397</v>
      </c>
      <c r="R368" s="168">
        <v>482930979</v>
      </c>
      <c r="S368" s="154">
        <v>35114505</v>
      </c>
      <c r="T368" s="159" t="s">
        <v>1398</v>
      </c>
      <c r="U368" s="159" t="s">
        <v>84</v>
      </c>
      <c r="V368" s="153">
        <v>41625</v>
      </c>
      <c r="W368" s="185">
        <v>70079155</v>
      </c>
      <c r="X368" s="236" t="s">
        <v>1588</v>
      </c>
      <c r="Y368" s="237" t="s">
        <v>85</v>
      </c>
      <c r="Z368" s="159" t="s">
        <v>86</v>
      </c>
      <c r="AA368" s="159">
        <v>15</v>
      </c>
      <c r="AB368" s="159" t="s">
        <v>88</v>
      </c>
      <c r="AC368" s="168">
        <v>44253181</v>
      </c>
      <c r="AD368" s="159" t="s">
        <v>87</v>
      </c>
      <c r="AE368" s="153">
        <v>41625</v>
      </c>
      <c r="AF368" s="153">
        <v>41639</v>
      </c>
      <c r="AG368" s="159" t="s">
        <v>87</v>
      </c>
      <c r="AH368" s="160"/>
      <c r="AI368" s="160"/>
      <c r="AJ368" s="161"/>
      <c r="AK368" s="161"/>
      <c r="AL368" s="161"/>
      <c r="AM368" s="161"/>
      <c r="AN368" s="175">
        <v>41498</v>
      </c>
      <c r="AO368" s="175">
        <v>41640</v>
      </c>
      <c r="AP368" s="175">
        <v>42004</v>
      </c>
      <c r="AQ368" s="168">
        <v>335420377</v>
      </c>
      <c r="AR368" s="168">
        <v>0</v>
      </c>
      <c r="AS368" s="168">
        <v>0</v>
      </c>
      <c r="AT368" s="168">
        <v>335420377</v>
      </c>
      <c r="AU368" s="238">
        <f t="shared" si="37"/>
        <v>15</v>
      </c>
      <c r="AV368" s="239">
        <f t="shared" si="38"/>
        <v>0</v>
      </c>
      <c r="AW368" s="239">
        <f t="shared" si="39"/>
        <v>15</v>
      </c>
      <c r="AY368" s="240">
        <f t="shared" si="40"/>
        <v>527184160</v>
      </c>
    </row>
    <row r="369" spans="1:51" s="164" customFormat="1" ht="24" customHeight="1" x14ac:dyDescent="0.2">
      <c r="A369" s="159" t="s">
        <v>204</v>
      </c>
      <c r="B369" s="218" t="s">
        <v>244</v>
      </c>
      <c r="C369" s="159" t="s">
        <v>204</v>
      </c>
      <c r="D369" s="17">
        <v>890905211</v>
      </c>
      <c r="E369" s="201" t="s">
        <v>1775</v>
      </c>
      <c r="F369" s="17" t="s">
        <v>76</v>
      </c>
      <c r="G369" s="169">
        <v>4482324766452</v>
      </c>
      <c r="H369" s="18" t="s">
        <v>77</v>
      </c>
      <c r="I369" s="17" t="s">
        <v>78</v>
      </c>
      <c r="J369" s="17" t="s">
        <v>14</v>
      </c>
      <c r="K369" s="152" t="s">
        <v>686</v>
      </c>
      <c r="L369" s="159" t="s">
        <v>105</v>
      </c>
      <c r="M369" s="107" t="s">
        <v>80</v>
      </c>
      <c r="N369" s="226" t="s">
        <v>103</v>
      </c>
      <c r="O369" s="159" t="s">
        <v>82</v>
      </c>
      <c r="P369" s="159" t="s">
        <v>131</v>
      </c>
      <c r="Q369" s="167" t="s">
        <v>1399</v>
      </c>
      <c r="R369" s="168">
        <v>2202358048</v>
      </c>
      <c r="S369" s="154">
        <v>900682915</v>
      </c>
      <c r="T369" s="159" t="s">
        <v>1400</v>
      </c>
      <c r="U369" s="159" t="s">
        <v>91</v>
      </c>
      <c r="V369" s="153">
        <v>41625</v>
      </c>
      <c r="W369" s="154">
        <v>900685108</v>
      </c>
      <c r="X369" s="159" t="s">
        <v>1765</v>
      </c>
      <c r="Y369" s="159" t="s">
        <v>85</v>
      </c>
      <c r="Z369" s="159" t="s">
        <v>86</v>
      </c>
      <c r="AA369" s="159">
        <v>15</v>
      </c>
      <c r="AB369" s="159" t="s">
        <v>88</v>
      </c>
      <c r="AC369" s="168">
        <v>345000000</v>
      </c>
      <c r="AD369" s="219"/>
      <c r="AE369" s="153"/>
      <c r="AF369" s="153"/>
      <c r="AG369" s="159" t="s">
        <v>87</v>
      </c>
      <c r="AH369" s="160"/>
      <c r="AI369" s="160"/>
      <c r="AJ369" s="161"/>
      <c r="AK369" s="161"/>
      <c r="AL369" s="161"/>
      <c r="AM369" s="161"/>
      <c r="AN369" s="175">
        <v>41498</v>
      </c>
      <c r="AO369" s="175">
        <v>41640</v>
      </c>
      <c r="AP369" s="175">
        <v>42004</v>
      </c>
      <c r="AQ369" s="168">
        <v>1058358048</v>
      </c>
      <c r="AR369" s="168">
        <v>0</v>
      </c>
      <c r="AS369" s="168">
        <v>0</v>
      </c>
      <c r="AT369" s="168">
        <v>1058358048</v>
      </c>
      <c r="AU369" s="163">
        <f t="shared" si="37"/>
        <v>1</v>
      </c>
      <c r="AV369" s="164">
        <f t="shared" si="38"/>
        <v>14</v>
      </c>
      <c r="AW369" s="164">
        <f t="shared" si="39"/>
        <v>1</v>
      </c>
      <c r="AY369" s="192">
        <f t="shared" si="40"/>
        <v>2547358048</v>
      </c>
    </row>
    <row r="370" spans="1:51" s="164" customFormat="1" ht="24" customHeight="1" x14ac:dyDescent="0.2">
      <c r="A370" s="159" t="s">
        <v>204</v>
      </c>
      <c r="B370" s="218" t="s">
        <v>330</v>
      </c>
      <c r="C370" s="159" t="s">
        <v>204</v>
      </c>
      <c r="D370" s="17">
        <v>890905211</v>
      </c>
      <c r="E370" s="201" t="s">
        <v>1775</v>
      </c>
      <c r="F370" s="17" t="s">
        <v>76</v>
      </c>
      <c r="G370" s="169">
        <v>4482324766452</v>
      </c>
      <c r="H370" s="18" t="s">
        <v>77</v>
      </c>
      <c r="I370" s="17" t="s">
        <v>78</v>
      </c>
      <c r="J370" s="17" t="s">
        <v>14</v>
      </c>
      <c r="K370" s="152" t="s">
        <v>687</v>
      </c>
      <c r="L370" s="159" t="s">
        <v>97</v>
      </c>
      <c r="M370" s="159" t="s">
        <v>106</v>
      </c>
      <c r="N370" s="226" t="s">
        <v>108</v>
      </c>
      <c r="O370" s="159" t="s">
        <v>82</v>
      </c>
      <c r="P370" s="159" t="s">
        <v>131</v>
      </c>
      <c r="Q370" s="167" t="s">
        <v>1401</v>
      </c>
      <c r="R370" s="168">
        <v>391838720</v>
      </c>
      <c r="S370" s="154">
        <v>900534712</v>
      </c>
      <c r="T370" s="159" t="s">
        <v>1402</v>
      </c>
      <c r="U370" s="159" t="s">
        <v>91</v>
      </c>
      <c r="V370" s="153">
        <v>41625</v>
      </c>
      <c r="W370" s="154">
        <v>70122951</v>
      </c>
      <c r="X370" s="159" t="s">
        <v>1589</v>
      </c>
      <c r="Y370" s="159" t="s">
        <v>85</v>
      </c>
      <c r="Z370" s="159" t="s">
        <v>86</v>
      </c>
      <c r="AA370" s="159">
        <v>15</v>
      </c>
      <c r="AB370" s="159" t="s">
        <v>88</v>
      </c>
      <c r="AC370" s="168">
        <v>54990000</v>
      </c>
      <c r="AD370" s="159" t="s">
        <v>87</v>
      </c>
      <c r="AE370" s="153">
        <v>41625</v>
      </c>
      <c r="AF370" s="153">
        <v>41639</v>
      </c>
      <c r="AG370" s="159" t="s">
        <v>87</v>
      </c>
      <c r="AH370" s="160"/>
      <c r="AI370" s="160"/>
      <c r="AJ370" s="161"/>
      <c r="AK370" s="161"/>
      <c r="AL370" s="161"/>
      <c r="AM370" s="161"/>
      <c r="AN370" s="175">
        <v>41498</v>
      </c>
      <c r="AO370" s="175">
        <v>41640</v>
      </c>
      <c r="AP370" s="175">
        <v>42004</v>
      </c>
      <c r="AQ370" s="168">
        <v>208538720</v>
      </c>
      <c r="AR370" s="168">
        <v>0</v>
      </c>
      <c r="AS370" s="168">
        <v>0</v>
      </c>
      <c r="AT370" s="168">
        <v>208538720</v>
      </c>
      <c r="AU370" s="163">
        <f t="shared" si="37"/>
        <v>15</v>
      </c>
      <c r="AV370" s="164">
        <f t="shared" si="38"/>
        <v>0</v>
      </c>
      <c r="AW370" s="164">
        <f t="shared" si="39"/>
        <v>15</v>
      </c>
      <c r="AY370" s="192">
        <f t="shared" si="40"/>
        <v>446828720</v>
      </c>
    </row>
    <row r="371" spans="1:51" s="164" customFormat="1" ht="24" customHeight="1" x14ac:dyDescent="0.2">
      <c r="A371" s="159" t="s">
        <v>221</v>
      </c>
      <c r="B371" s="218" t="s">
        <v>331</v>
      </c>
      <c r="C371" s="159" t="s">
        <v>221</v>
      </c>
      <c r="D371" s="17">
        <v>890905211</v>
      </c>
      <c r="E371" s="201" t="s">
        <v>1775</v>
      </c>
      <c r="F371" s="17" t="s">
        <v>76</v>
      </c>
      <c r="G371" s="169">
        <v>4482324766452</v>
      </c>
      <c r="H371" s="18" t="s">
        <v>77</v>
      </c>
      <c r="I371" s="17" t="s">
        <v>78</v>
      </c>
      <c r="J371" s="17" t="s">
        <v>14</v>
      </c>
      <c r="K371" s="152" t="s">
        <v>688</v>
      </c>
      <c r="L371" s="159" t="s">
        <v>79</v>
      </c>
      <c r="M371" s="107" t="s">
        <v>80</v>
      </c>
      <c r="N371" s="226" t="s">
        <v>1773</v>
      </c>
      <c r="O371" s="159" t="s">
        <v>82</v>
      </c>
      <c r="P371" s="159" t="s">
        <v>83</v>
      </c>
      <c r="Q371" s="167" t="s">
        <v>1403</v>
      </c>
      <c r="R371" s="168">
        <v>205755000</v>
      </c>
      <c r="S371" s="154">
        <v>800119427</v>
      </c>
      <c r="T371" s="159" t="s">
        <v>1404</v>
      </c>
      <c r="U371" s="159" t="s">
        <v>91</v>
      </c>
      <c r="V371" s="153">
        <v>41625</v>
      </c>
      <c r="W371" s="154">
        <v>71788820</v>
      </c>
      <c r="X371" s="159" t="s">
        <v>1471</v>
      </c>
      <c r="Y371" s="159" t="s">
        <v>85</v>
      </c>
      <c r="Z371" s="159" t="s">
        <v>86</v>
      </c>
      <c r="AA371" s="159">
        <v>15</v>
      </c>
      <c r="AB371" s="159" t="s">
        <v>87</v>
      </c>
      <c r="AC371" s="168">
        <v>0</v>
      </c>
      <c r="AD371" s="159" t="s">
        <v>87</v>
      </c>
      <c r="AE371" s="153">
        <v>41625</v>
      </c>
      <c r="AF371" s="153">
        <v>41639</v>
      </c>
      <c r="AG371" s="159" t="s">
        <v>87</v>
      </c>
      <c r="AH371" s="153"/>
      <c r="AI371" s="153"/>
      <c r="AJ371" s="161"/>
      <c r="AK371" s="161"/>
      <c r="AL371" s="161"/>
      <c r="AM371" s="161"/>
      <c r="AN371" s="162"/>
      <c r="AO371" s="162"/>
      <c r="AP371" s="162"/>
      <c r="AQ371" s="168"/>
      <c r="AR371" s="161"/>
      <c r="AS371" s="161"/>
      <c r="AT371" s="161"/>
      <c r="AU371" s="163">
        <f t="shared" si="37"/>
        <v>15</v>
      </c>
      <c r="AV371" s="164">
        <f t="shared" si="38"/>
        <v>0</v>
      </c>
      <c r="AW371" s="164">
        <f t="shared" si="39"/>
        <v>15</v>
      </c>
      <c r="AX371" s="164">
        <f t="shared" ref="AX371:AX376" si="42">+AE371-V371+1</f>
        <v>1</v>
      </c>
      <c r="AY371" s="192">
        <f t="shared" si="40"/>
        <v>205755000</v>
      </c>
    </row>
    <row r="372" spans="1:51" s="164" customFormat="1" ht="24" customHeight="1" x14ac:dyDescent="0.2">
      <c r="A372" s="159" t="s">
        <v>221</v>
      </c>
      <c r="B372" s="218"/>
      <c r="C372" s="159" t="s">
        <v>221</v>
      </c>
      <c r="D372" s="17">
        <v>890905211</v>
      </c>
      <c r="E372" s="201" t="s">
        <v>1775</v>
      </c>
      <c r="F372" s="17" t="s">
        <v>76</v>
      </c>
      <c r="G372" s="169">
        <v>4482324766452</v>
      </c>
      <c r="H372" s="18" t="s">
        <v>77</v>
      </c>
      <c r="I372" s="17" t="s">
        <v>78</v>
      </c>
      <c r="J372" s="17" t="s">
        <v>14</v>
      </c>
      <c r="K372" s="152" t="s">
        <v>689</v>
      </c>
      <c r="L372" s="159" t="s">
        <v>79</v>
      </c>
      <c r="M372" s="107" t="s">
        <v>80</v>
      </c>
      <c r="N372" s="226" t="s">
        <v>1773</v>
      </c>
      <c r="O372" s="159" t="s">
        <v>82</v>
      </c>
      <c r="P372" s="159" t="s">
        <v>83</v>
      </c>
      <c r="Q372" s="167" t="s">
        <v>1405</v>
      </c>
      <c r="R372" s="168">
        <v>23924800</v>
      </c>
      <c r="S372" s="154">
        <v>43107705</v>
      </c>
      <c r="T372" s="159" t="s">
        <v>1406</v>
      </c>
      <c r="U372" s="159" t="s">
        <v>84</v>
      </c>
      <c r="V372" s="153">
        <v>41625</v>
      </c>
      <c r="W372" s="154">
        <v>71788820</v>
      </c>
      <c r="X372" s="159" t="s">
        <v>1471</v>
      </c>
      <c r="Y372" s="159" t="s">
        <v>85</v>
      </c>
      <c r="Z372" s="159" t="s">
        <v>86</v>
      </c>
      <c r="AA372" s="159">
        <v>15</v>
      </c>
      <c r="AB372" s="159" t="s">
        <v>87</v>
      </c>
      <c r="AC372" s="168">
        <v>0</v>
      </c>
      <c r="AD372" s="159" t="s">
        <v>87</v>
      </c>
      <c r="AE372" s="153">
        <v>41625</v>
      </c>
      <c r="AF372" s="153">
        <v>41639</v>
      </c>
      <c r="AG372" s="159" t="s">
        <v>87</v>
      </c>
      <c r="AH372" s="153"/>
      <c r="AI372" s="153"/>
      <c r="AJ372" s="168"/>
      <c r="AK372" s="168"/>
      <c r="AL372" s="168"/>
      <c r="AM372" s="168"/>
      <c r="AN372" s="162"/>
      <c r="AO372" s="162"/>
      <c r="AP372" s="162"/>
      <c r="AQ372" s="168"/>
      <c r="AR372" s="161"/>
      <c r="AS372" s="161"/>
      <c r="AT372" s="161"/>
      <c r="AU372" s="163">
        <f t="shared" si="37"/>
        <v>15</v>
      </c>
      <c r="AV372" s="164">
        <f t="shared" si="38"/>
        <v>0</v>
      </c>
      <c r="AW372" s="164">
        <f t="shared" si="39"/>
        <v>15</v>
      </c>
      <c r="AX372" s="164">
        <f t="shared" si="42"/>
        <v>1</v>
      </c>
      <c r="AY372" s="192">
        <f t="shared" si="40"/>
        <v>23924800</v>
      </c>
    </row>
    <row r="373" spans="1:51" s="164" customFormat="1" ht="24" customHeight="1" x14ac:dyDescent="0.2">
      <c r="A373" s="159" t="s">
        <v>221</v>
      </c>
      <c r="B373" s="218" t="s">
        <v>331</v>
      </c>
      <c r="C373" s="159" t="s">
        <v>221</v>
      </c>
      <c r="D373" s="17">
        <v>890905211</v>
      </c>
      <c r="E373" s="201" t="s">
        <v>1775</v>
      </c>
      <c r="F373" s="17" t="s">
        <v>76</v>
      </c>
      <c r="G373" s="169">
        <v>4482324766452</v>
      </c>
      <c r="H373" s="18" t="s">
        <v>77</v>
      </c>
      <c r="I373" s="17" t="s">
        <v>78</v>
      </c>
      <c r="J373" s="17" t="s">
        <v>14</v>
      </c>
      <c r="K373" s="152" t="s">
        <v>690</v>
      </c>
      <c r="L373" s="159" t="s">
        <v>79</v>
      </c>
      <c r="M373" s="107" t="s">
        <v>80</v>
      </c>
      <c r="N373" s="226" t="s">
        <v>1773</v>
      </c>
      <c r="O373" s="159" t="s">
        <v>82</v>
      </c>
      <c r="P373" s="159" t="s">
        <v>83</v>
      </c>
      <c r="Q373" s="167" t="s">
        <v>1407</v>
      </c>
      <c r="R373" s="168">
        <v>79000000</v>
      </c>
      <c r="S373" s="154">
        <v>890900066</v>
      </c>
      <c r="T373" s="159" t="s">
        <v>1408</v>
      </c>
      <c r="U373" s="159" t="s">
        <v>91</v>
      </c>
      <c r="V373" s="153">
        <v>41626</v>
      </c>
      <c r="W373" s="154">
        <v>71788820</v>
      </c>
      <c r="X373" s="159" t="s">
        <v>1471</v>
      </c>
      <c r="Y373" s="159" t="s">
        <v>85</v>
      </c>
      <c r="Z373" s="159" t="s">
        <v>86</v>
      </c>
      <c r="AA373" s="159">
        <v>14</v>
      </c>
      <c r="AB373" s="159" t="s">
        <v>87</v>
      </c>
      <c r="AC373" s="168">
        <v>0</v>
      </c>
      <c r="AD373" s="159" t="s">
        <v>87</v>
      </c>
      <c r="AE373" s="153">
        <v>41626</v>
      </c>
      <c r="AF373" s="153">
        <v>41639</v>
      </c>
      <c r="AG373" s="159" t="s">
        <v>87</v>
      </c>
      <c r="AH373" s="153"/>
      <c r="AI373" s="153"/>
      <c r="AJ373" s="168"/>
      <c r="AK373" s="161"/>
      <c r="AL373" s="161"/>
      <c r="AM373" s="161"/>
      <c r="AN373" s="162"/>
      <c r="AO373" s="162"/>
      <c r="AP373" s="162"/>
      <c r="AQ373" s="168"/>
      <c r="AR373" s="161"/>
      <c r="AS373" s="161"/>
      <c r="AT373" s="161"/>
      <c r="AU373" s="163">
        <f t="shared" si="37"/>
        <v>14</v>
      </c>
      <c r="AV373" s="164">
        <f t="shared" si="38"/>
        <v>0</v>
      </c>
      <c r="AW373" s="164">
        <f t="shared" si="39"/>
        <v>14</v>
      </c>
      <c r="AX373" s="164">
        <f t="shared" si="42"/>
        <v>1</v>
      </c>
      <c r="AY373" s="192">
        <f t="shared" si="40"/>
        <v>79000000</v>
      </c>
    </row>
    <row r="374" spans="1:51" s="164" customFormat="1" ht="24" customHeight="1" x14ac:dyDescent="0.2">
      <c r="A374" s="159" t="s">
        <v>221</v>
      </c>
      <c r="B374" s="218" t="s">
        <v>331</v>
      </c>
      <c r="C374" s="159" t="s">
        <v>221</v>
      </c>
      <c r="D374" s="17">
        <v>890905211</v>
      </c>
      <c r="E374" s="201" t="s">
        <v>1775</v>
      </c>
      <c r="F374" s="17" t="s">
        <v>76</v>
      </c>
      <c r="G374" s="169">
        <v>4482324766452</v>
      </c>
      <c r="H374" s="18" t="s">
        <v>77</v>
      </c>
      <c r="I374" s="17" t="s">
        <v>78</v>
      </c>
      <c r="J374" s="17" t="s">
        <v>14</v>
      </c>
      <c r="K374" s="152" t="s">
        <v>691</v>
      </c>
      <c r="L374" s="159" t="s">
        <v>79</v>
      </c>
      <c r="M374" s="107" t="s">
        <v>80</v>
      </c>
      <c r="N374" s="226" t="s">
        <v>1773</v>
      </c>
      <c r="O374" s="159" t="s">
        <v>82</v>
      </c>
      <c r="P374" s="159" t="s">
        <v>83</v>
      </c>
      <c r="Q374" s="167" t="s">
        <v>1407</v>
      </c>
      <c r="R374" s="168">
        <v>65134000</v>
      </c>
      <c r="S374" s="154">
        <v>800040014</v>
      </c>
      <c r="T374" s="159" t="s">
        <v>1409</v>
      </c>
      <c r="U374" s="159" t="s">
        <v>91</v>
      </c>
      <c r="V374" s="153">
        <v>41626</v>
      </c>
      <c r="W374" s="154">
        <v>71788820</v>
      </c>
      <c r="X374" s="159" t="s">
        <v>1471</v>
      </c>
      <c r="Y374" s="159" t="s">
        <v>85</v>
      </c>
      <c r="Z374" s="159" t="s">
        <v>86</v>
      </c>
      <c r="AA374" s="159">
        <v>14</v>
      </c>
      <c r="AB374" s="159" t="s">
        <v>87</v>
      </c>
      <c r="AC374" s="168">
        <v>0</v>
      </c>
      <c r="AD374" s="159" t="s">
        <v>87</v>
      </c>
      <c r="AE374" s="153">
        <v>41626</v>
      </c>
      <c r="AF374" s="153">
        <v>41639</v>
      </c>
      <c r="AG374" s="159" t="s">
        <v>87</v>
      </c>
      <c r="AH374" s="153"/>
      <c r="AI374" s="153"/>
      <c r="AJ374" s="168"/>
      <c r="AK374" s="168"/>
      <c r="AL374" s="168"/>
      <c r="AM374" s="168"/>
      <c r="AN374" s="162"/>
      <c r="AO374" s="162"/>
      <c r="AP374" s="162"/>
      <c r="AQ374" s="168"/>
      <c r="AR374" s="161"/>
      <c r="AS374" s="161"/>
      <c r="AT374" s="161"/>
      <c r="AU374" s="163">
        <f t="shared" si="37"/>
        <v>14</v>
      </c>
      <c r="AV374" s="164">
        <f t="shared" si="38"/>
        <v>0</v>
      </c>
      <c r="AW374" s="164">
        <f t="shared" si="39"/>
        <v>14</v>
      </c>
      <c r="AX374" s="164">
        <f t="shared" si="42"/>
        <v>1</v>
      </c>
      <c r="AY374" s="192">
        <f t="shared" si="40"/>
        <v>65134000</v>
      </c>
    </row>
    <row r="375" spans="1:51" s="164" customFormat="1" ht="24" customHeight="1" x14ac:dyDescent="0.2">
      <c r="A375" s="159" t="s">
        <v>221</v>
      </c>
      <c r="B375" s="218" t="s">
        <v>331</v>
      </c>
      <c r="C375" s="159" t="s">
        <v>221</v>
      </c>
      <c r="D375" s="17">
        <v>890905211</v>
      </c>
      <c r="E375" s="201" t="s">
        <v>1775</v>
      </c>
      <c r="F375" s="17" t="s">
        <v>76</v>
      </c>
      <c r="G375" s="169">
        <v>4482324766452</v>
      </c>
      <c r="H375" s="18" t="s">
        <v>77</v>
      </c>
      <c r="I375" s="17" t="s">
        <v>78</v>
      </c>
      <c r="J375" s="17" t="s">
        <v>14</v>
      </c>
      <c r="K375" s="152">
        <v>4600051880</v>
      </c>
      <c r="L375" s="159" t="s">
        <v>79</v>
      </c>
      <c r="M375" s="107" t="s">
        <v>80</v>
      </c>
      <c r="N375" s="226" t="s">
        <v>1774</v>
      </c>
      <c r="O375" s="159" t="s">
        <v>82</v>
      </c>
      <c r="P375" s="159" t="s">
        <v>83</v>
      </c>
      <c r="Q375" s="167" t="s">
        <v>1410</v>
      </c>
      <c r="R375" s="168">
        <v>17940480</v>
      </c>
      <c r="S375" s="154">
        <v>98521453</v>
      </c>
      <c r="T375" s="159" t="s">
        <v>1411</v>
      </c>
      <c r="U375" s="159" t="s">
        <v>84</v>
      </c>
      <c r="V375" s="153">
        <v>41626</v>
      </c>
      <c r="W375" s="154">
        <v>71788820</v>
      </c>
      <c r="X375" s="159" t="s">
        <v>1471</v>
      </c>
      <c r="Y375" s="159" t="s">
        <v>85</v>
      </c>
      <c r="Z375" s="159" t="s">
        <v>86</v>
      </c>
      <c r="AA375" s="159">
        <v>14</v>
      </c>
      <c r="AB375" s="159" t="s">
        <v>87</v>
      </c>
      <c r="AC375" s="168">
        <v>0</v>
      </c>
      <c r="AD375" s="159" t="s">
        <v>87</v>
      </c>
      <c r="AE375" s="153">
        <v>41626</v>
      </c>
      <c r="AF375" s="153">
        <v>41639</v>
      </c>
      <c r="AG375" s="159" t="s">
        <v>87</v>
      </c>
      <c r="AH375" s="153"/>
      <c r="AI375" s="153"/>
      <c r="AJ375" s="161"/>
      <c r="AK375" s="161"/>
      <c r="AL375" s="161"/>
      <c r="AM375" s="161"/>
      <c r="AN375" s="162"/>
      <c r="AO375" s="162"/>
      <c r="AP375" s="162"/>
      <c r="AQ375" s="168"/>
      <c r="AR375" s="161"/>
      <c r="AS375" s="161"/>
      <c r="AT375" s="161"/>
      <c r="AU375" s="163">
        <f t="shared" si="37"/>
        <v>14</v>
      </c>
      <c r="AV375" s="164">
        <f t="shared" si="38"/>
        <v>0</v>
      </c>
      <c r="AW375" s="164">
        <f t="shared" si="39"/>
        <v>14</v>
      </c>
      <c r="AX375" s="164">
        <f t="shared" si="42"/>
        <v>1</v>
      </c>
      <c r="AY375" s="192">
        <f t="shared" si="40"/>
        <v>17940480</v>
      </c>
    </row>
    <row r="376" spans="1:51" s="164" customFormat="1" ht="24" customHeight="1" x14ac:dyDescent="0.2">
      <c r="A376" s="159" t="s">
        <v>0</v>
      </c>
      <c r="B376" s="224" t="s">
        <v>219</v>
      </c>
      <c r="C376" s="159" t="s">
        <v>0</v>
      </c>
      <c r="D376" s="17">
        <v>890905211</v>
      </c>
      <c r="E376" s="201" t="s">
        <v>1775</v>
      </c>
      <c r="F376" s="17" t="s">
        <v>76</v>
      </c>
      <c r="G376" s="169">
        <v>4482324766452</v>
      </c>
      <c r="H376" s="18" t="s">
        <v>77</v>
      </c>
      <c r="I376" s="17" t="s">
        <v>78</v>
      </c>
      <c r="J376" s="17" t="s">
        <v>14</v>
      </c>
      <c r="K376" s="152">
        <v>4600051894</v>
      </c>
      <c r="L376" s="159" t="s">
        <v>92</v>
      </c>
      <c r="M376" s="159" t="s">
        <v>1</v>
      </c>
      <c r="N376" s="226" t="s">
        <v>95</v>
      </c>
      <c r="O376" s="159" t="s">
        <v>82</v>
      </c>
      <c r="P376" s="159" t="s">
        <v>83</v>
      </c>
      <c r="Q376" s="167" t="s">
        <v>1488</v>
      </c>
      <c r="R376" s="168">
        <v>111936076</v>
      </c>
      <c r="S376" s="154">
        <v>900080875</v>
      </c>
      <c r="T376" s="159" t="s">
        <v>1504</v>
      </c>
      <c r="U376" s="159" t="s">
        <v>91</v>
      </c>
      <c r="V376" s="153">
        <v>41627</v>
      </c>
      <c r="W376" s="154">
        <v>43570609</v>
      </c>
      <c r="X376" s="159" t="s">
        <v>1515</v>
      </c>
      <c r="Y376" s="159" t="s">
        <v>85</v>
      </c>
      <c r="Z376" s="159" t="s">
        <v>86</v>
      </c>
      <c r="AA376" s="159">
        <v>13</v>
      </c>
      <c r="AB376" s="159" t="s">
        <v>87</v>
      </c>
      <c r="AC376" s="168">
        <v>0</v>
      </c>
      <c r="AD376" s="159" t="s">
        <v>87</v>
      </c>
      <c r="AE376" s="153">
        <v>41627</v>
      </c>
      <c r="AF376" s="153">
        <v>41639</v>
      </c>
      <c r="AG376" s="159" t="s">
        <v>88</v>
      </c>
      <c r="AH376" s="153"/>
      <c r="AI376" s="153"/>
      <c r="AJ376" s="161"/>
      <c r="AK376" s="161"/>
      <c r="AL376" s="161"/>
      <c r="AM376" s="161"/>
      <c r="AN376" s="162"/>
      <c r="AO376" s="162"/>
      <c r="AP376" s="162"/>
      <c r="AQ376" s="168"/>
      <c r="AR376" s="162"/>
      <c r="AS376" s="162"/>
      <c r="AT376" s="162"/>
      <c r="AU376" s="163">
        <f t="shared" si="37"/>
        <v>13</v>
      </c>
      <c r="AV376" s="164">
        <f t="shared" si="38"/>
        <v>0</v>
      </c>
      <c r="AW376" s="164">
        <f t="shared" si="39"/>
        <v>13</v>
      </c>
      <c r="AX376" s="164">
        <f t="shared" si="42"/>
        <v>1</v>
      </c>
      <c r="AY376" s="192">
        <f t="shared" si="40"/>
        <v>111936076</v>
      </c>
    </row>
    <row r="377" spans="1:51" s="164" customFormat="1" ht="24" customHeight="1" x14ac:dyDescent="0.2">
      <c r="A377" s="159" t="s">
        <v>204</v>
      </c>
      <c r="B377" s="218" t="s">
        <v>205</v>
      </c>
      <c r="C377" s="159" t="s">
        <v>204</v>
      </c>
      <c r="D377" s="17">
        <v>890905211</v>
      </c>
      <c r="E377" s="201" t="s">
        <v>1775</v>
      </c>
      <c r="F377" s="17" t="s">
        <v>76</v>
      </c>
      <c r="G377" s="169">
        <v>4482324766452</v>
      </c>
      <c r="H377" s="18" t="s">
        <v>77</v>
      </c>
      <c r="I377" s="17" t="s">
        <v>78</v>
      </c>
      <c r="J377" s="17" t="s">
        <v>14</v>
      </c>
      <c r="K377" s="152" t="s">
        <v>1475</v>
      </c>
      <c r="L377" s="159" t="s">
        <v>79</v>
      </c>
      <c r="M377" s="107" t="s">
        <v>80</v>
      </c>
      <c r="N377" s="226" t="s">
        <v>107</v>
      </c>
      <c r="O377" s="159" t="s">
        <v>82</v>
      </c>
      <c r="P377" s="159" t="s">
        <v>131</v>
      </c>
      <c r="Q377" s="167" t="s">
        <v>1489</v>
      </c>
      <c r="R377" s="168">
        <v>15000000</v>
      </c>
      <c r="S377" s="154">
        <v>811006525</v>
      </c>
      <c r="T377" s="159" t="s">
        <v>1505</v>
      </c>
      <c r="U377" s="159" t="s">
        <v>91</v>
      </c>
      <c r="V377" s="153">
        <v>41627</v>
      </c>
      <c r="W377" s="154">
        <v>71686518</v>
      </c>
      <c r="X377" s="159" t="s">
        <v>1453</v>
      </c>
      <c r="Y377" s="159" t="s">
        <v>85</v>
      </c>
      <c r="Z377" s="159" t="s">
        <v>86</v>
      </c>
      <c r="AA377" s="159">
        <v>13</v>
      </c>
      <c r="AB377" s="159" t="s">
        <v>87</v>
      </c>
      <c r="AC377" s="168">
        <v>0</v>
      </c>
      <c r="AD377" s="159" t="s">
        <v>87</v>
      </c>
      <c r="AE377" s="153">
        <v>41627</v>
      </c>
      <c r="AF377" s="153">
        <v>41639</v>
      </c>
      <c r="AG377" s="159" t="s">
        <v>87</v>
      </c>
      <c r="AH377" s="153"/>
      <c r="AI377" s="153"/>
      <c r="AJ377" s="161"/>
      <c r="AK377" s="161"/>
      <c r="AL377" s="161"/>
      <c r="AM377" s="161"/>
      <c r="AN377" s="162"/>
      <c r="AO377" s="162"/>
      <c r="AP377" s="162"/>
      <c r="AQ377" s="168"/>
      <c r="AR377" s="161"/>
      <c r="AS377" s="161"/>
      <c r="AT377" s="161"/>
      <c r="AU377" s="163">
        <f t="shared" si="37"/>
        <v>13</v>
      </c>
      <c r="AV377" s="164">
        <f t="shared" si="38"/>
        <v>0</v>
      </c>
      <c r="AW377" s="164">
        <f t="shared" si="39"/>
        <v>13</v>
      </c>
      <c r="AY377" s="192">
        <f t="shared" si="40"/>
        <v>15000000</v>
      </c>
    </row>
    <row r="378" spans="1:51" s="164" customFormat="1" ht="39" customHeight="1" x14ac:dyDescent="0.2">
      <c r="A378" s="159" t="s">
        <v>204</v>
      </c>
      <c r="B378" s="218" t="s">
        <v>324</v>
      </c>
      <c r="C378" s="159" t="s">
        <v>204</v>
      </c>
      <c r="D378" s="17">
        <v>890905211</v>
      </c>
      <c r="E378" s="201" t="s">
        <v>1775</v>
      </c>
      <c r="F378" s="17" t="s">
        <v>76</v>
      </c>
      <c r="G378" s="169">
        <v>4482324766452</v>
      </c>
      <c r="H378" s="18" t="s">
        <v>77</v>
      </c>
      <c r="I378" s="17" t="s">
        <v>78</v>
      </c>
      <c r="J378" s="17" t="s">
        <v>14</v>
      </c>
      <c r="K378" s="152" t="s">
        <v>1476</v>
      </c>
      <c r="L378" s="159" t="s">
        <v>105</v>
      </c>
      <c r="M378" s="107" t="s">
        <v>80</v>
      </c>
      <c r="N378" s="226" t="s">
        <v>103</v>
      </c>
      <c r="O378" s="159" t="s">
        <v>82</v>
      </c>
      <c r="P378" s="159" t="s">
        <v>131</v>
      </c>
      <c r="Q378" s="167" t="s">
        <v>1490</v>
      </c>
      <c r="R378" s="168">
        <v>594496096</v>
      </c>
      <c r="S378" s="154">
        <v>900682559</v>
      </c>
      <c r="T378" s="159" t="s">
        <v>1698</v>
      </c>
      <c r="U378" s="159" t="s">
        <v>91</v>
      </c>
      <c r="V378" s="153">
        <v>41627</v>
      </c>
      <c r="W378" s="154"/>
      <c r="X378" s="260" t="s">
        <v>1779</v>
      </c>
      <c r="Y378" s="234" t="s">
        <v>111</v>
      </c>
      <c r="Z378" s="159" t="s">
        <v>86</v>
      </c>
      <c r="AA378" s="159">
        <v>13</v>
      </c>
      <c r="AB378" s="159" t="s">
        <v>88</v>
      </c>
      <c r="AC378" s="168">
        <v>55605395</v>
      </c>
      <c r="AD378" s="219"/>
      <c r="AE378" s="153"/>
      <c r="AF378" s="153"/>
      <c r="AG378" s="159" t="s">
        <v>87</v>
      </c>
      <c r="AH378" s="153"/>
      <c r="AI378" s="153"/>
      <c r="AJ378" s="161"/>
      <c r="AK378" s="161"/>
      <c r="AL378" s="161"/>
      <c r="AM378" s="161"/>
      <c r="AN378" s="175">
        <v>41498</v>
      </c>
      <c r="AO378" s="175">
        <v>41640</v>
      </c>
      <c r="AP378" s="175">
        <v>42004</v>
      </c>
      <c r="AQ378" s="168">
        <v>409144780</v>
      </c>
      <c r="AR378" s="168">
        <v>0</v>
      </c>
      <c r="AS378" s="168">
        <v>0</v>
      </c>
      <c r="AT378" s="168">
        <v>409144780</v>
      </c>
      <c r="AU378" s="163">
        <f t="shared" si="37"/>
        <v>1</v>
      </c>
      <c r="AV378" s="164">
        <f t="shared" si="38"/>
        <v>12</v>
      </c>
      <c r="AW378" s="164">
        <f t="shared" si="39"/>
        <v>1</v>
      </c>
      <c r="AY378" s="192">
        <f t="shared" si="40"/>
        <v>650101491</v>
      </c>
    </row>
    <row r="379" spans="1:51" s="164" customFormat="1" ht="24" customHeight="1" x14ac:dyDescent="0.2">
      <c r="A379" s="159" t="s">
        <v>204</v>
      </c>
      <c r="B379" s="218" t="s">
        <v>263</v>
      </c>
      <c r="C379" s="159" t="s">
        <v>204</v>
      </c>
      <c r="D379" s="17">
        <v>890905211</v>
      </c>
      <c r="E379" s="201" t="s">
        <v>1775</v>
      </c>
      <c r="F379" s="17" t="s">
        <v>76</v>
      </c>
      <c r="G379" s="169">
        <v>4482324766452</v>
      </c>
      <c r="H379" s="18" t="s">
        <v>77</v>
      </c>
      <c r="I379" s="17" t="s">
        <v>78</v>
      </c>
      <c r="J379" s="17" t="s">
        <v>14</v>
      </c>
      <c r="K379" s="152" t="s">
        <v>1477</v>
      </c>
      <c r="L379" s="159" t="s">
        <v>92</v>
      </c>
      <c r="M379" s="159" t="s">
        <v>1</v>
      </c>
      <c r="N379" s="226" t="s">
        <v>95</v>
      </c>
      <c r="O379" s="159" t="s">
        <v>82</v>
      </c>
      <c r="P379" s="159" t="s">
        <v>131</v>
      </c>
      <c r="Q379" s="167" t="s">
        <v>1491</v>
      </c>
      <c r="R379" s="168">
        <v>184080000</v>
      </c>
      <c r="S379" s="154">
        <v>860001307</v>
      </c>
      <c r="T379" s="159" t="s">
        <v>1506</v>
      </c>
      <c r="U379" s="159" t="s">
        <v>91</v>
      </c>
      <c r="V379" s="153">
        <v>41627</v>
      </c>
      <c r="W379" s="154">
        <v>70720322</v>
      </c>
      <c r="X379" s="159" t="s">
        <v>1466</v>
      </c>
      <c r="Y379" s="159" t="s">
        <v>85</v>
      </c>
      <c r="Z379" s="159" t="s">
        <v>86</v>
      </c>
      <c r="AA379" s="159">
        <v>13</v>
      </c>
      <c r="AB379" s="159" t="s">
        <v>88</v>
      </c>
      <c r="AC379" s="168">
        <v>55224000</v>
      </c>
      <c r="AD379" s="159" t="s">
        <v>87</v>
      </c>
      <c r="AE379" s="153">
        <v>41627</v>
      </c>
      <c r="AF379" s="153">
        <v>41639</v>
      </c>
      <c r="AG379" s="159" t="s">
        <v>87</v>
      </c>
      <c r="AH379" s="153"/>
      <c r="AI379" s="153"/>
      <c r="AJ379" s="161"/>
      <c r="AK379" s="161"/>
      <c r="AL379" s="161"/>
      <c r="AM379" s="161"/>
      <c r="AN379" s="175"/>
      <c r="AO379" s="175"/>
      <c r="AP379" s="175"/>
      <c r="AQ379" s="168"/>
      <c r="AR379" s="161"/>
      <c r="AS379" s="161"/>
      <c r="AT379" s="161"/>
      <c r="AU379" s="163">
        <f t="shared" si="37"/>
        <v>13</v>
      </c>
      <c r="AV379" s="164">
        <f t="shared" si="38"/>
        <v>0</v>
      </c>
      <c r="AW379" s="164">
        <f t="shared" si="39"/>
        <v>13</v>
      </c>
      <c r="AY379" s="192">
        <f t="shared" si="40"/>
        <v>239304000</v>
      </c>
    </row>
    <row r="380" spans="1:51" s="164" customFormat="1" ht="38.25" customHeight="1" x14ac:dyDescent="0.2">
      <c r="A380" s="159" t="s">
        <v>204</v>
      </c>
      <c r="B380" s="218" t="s">
        <v>1472</v>
      </c>
      <c r="C380" s="159" t="s">
        <v>204</v>
      </c>
      <c r="D380" s="17">
        <v>890905211</v>
      </c>
      <c r="E380" s="201" t="s">
        <v>1775</v>
      </c>
      <c r="F380" s="17" t="s">
        <v>76</v>
      </c>
      <c r="G380" s="169">
        <v>4482324766452</v>
      </c>
      <c r="H380" s="18" t="s">
        <v>77</v>
      </c>
      <c r="I380" s="17" t="s">
        <v>78</v>
      </c>
      <c r="J380" s="17" t="s">
        <v>14</v>
      </c>
      <c r="K380" s="152" t="s">
        <v>1478</v>
      </c>
      <c r="L380" s="159" t="s">
        <v>105</v>
      </c>
      <c r="M380" s="107" t="s">
        <v>80</v>
      </c>
      <c r="N380" s="226" t="s">
        <v>103</v>
      </c>
      <c r="O380" s="159" t="s">
        <v>82</v>
      </c>
      <c r="P380" s="159" t="s">
        <v>131</v>
      </c>
      <c r="Q380" s="167" t="s">
        <v>1492</v>
      </c>
      <c r="R380" s="168">
        <v>1106107108</v>
      </c>
      <c r="S380" s="154">
        <v>900683653</v>
      </c>
      <c r="T380" s="159" t="s">
        <v>1507</v>
      </c>
      <c r="U380" s="159" t="s">
        <v>91</v>
      </c>
      <c r="V380" s="153">
        <v>41627</v>
      </c>
      <c r="W380" s="154"/>
      <c r="X380" s="260"/>
      <c r="Y380" s="234" t="s">
        <v>111</v>
      </c>
      <c r="Z380" s="159" t="s">
        <v>86</v>
      </c>
      <c r="AA380" s="159">
        <v>13</v>
      </c>
      <c r="AB380" s="159" t="s">
        <v>88</v>
      </c>
      <c r="AC380" s="168">
        <v>82570606</v>
      </c>
      <c r="AD380" s="219"/>
      <c r="AE380" s="153"/>
      <c r="AF380" s="153"/>
      <c r="AG380" s="159" t="s">
        <v>87</v>
      </c>
      <c r="AH380" s="153"/>
      <c r="AI380" s="153"/>
      <c r="AJ380" s="161"/>
      <c r="AK380" s="161"/>
      <c r="AL380" s="161"/>
      <c r="AM380" s="161"/>
      <c r="AN380" s="175">
        <v>41498</v>
      </c>
      <c r="AO380" s="175">
        <v>41640</v>
      </c>
      <c r="AP380" s="175">
        <v>42004</v>
      </c>
      <c r="AQ380" s="168">
        <v>830871754</v>
      </c>
      <c r="AR380" s="168">
        <v>0</v>
      </c>
      <c r="AS380" s="168">
        <v>0</v>
      </c>
      <c r="AT380" s="168">
        <v>830871754</v>
      </c>
      <c r="AU380" s="163">
        <f t="shared" si="37"/>
        <v>1</v>
      </c>
      <c r="AV380" s="164">
        <f t="shared" si="38"/>
        <v>12</v>
      </c>
      <c r="AW380" s="164">
        <f t="shared" si="39"/>
        <v>1</v>
      </c>
      <c r="AY380" s="192">
        <f t="shared" si="40"/>
        <v>1188677714</v>
      </c>
    </row>
    <row r="381" spans="1:51" s="164" customFormat="1" ht="34.5" customHeight="1" x14ac:dyDescent="0.2">
      <c r="A381" s="159" t="s">
        <v>204</v>
      </c>
      <c r="B381" s="218" t="s">
        <v>1473</v>
      </c>
      <c r="C381" s="159" t="s">
        <v>204</v>
      </c>
      <c r="D381" s="17">
        <v>890905211</v>
      </c>
      <c r="E381" s="201" t="s">
        <v>1775</v>
      </c>
      <c r="F381" s="17" t="s">
        <v>76</v>
      </c>
      <c r="G381" s="169">
        <v>4482324766452</v>
      </c>
      <c r="H381" s="18" t="s">
        <v>77</v>
      </c>
      <c r="I381" s="17" t="s">
        <v>78</v>
      </c>
      <c r="J381" s="17" t="s">
        <v>14</v>
      </c>
      <c r="K381" s="152" t="s">
        <v>1479</v>
      </c>
      <c r="L381" s="159" t="s">
        <v>105</v>
      </c>
      <c r="M381" s="107" t="s">
        <v>80</v>
      </c>
      <c r="N381" s="226" t="s">
        <v>103</v>
      </c>
      <c r="O381" s="159" t="s">
        <v>82</v>
      </c>
      <c r="P381" s="159" t="s">
        <v>131</v>
      </c>
      <c r="Q381" s="167" t="s">
        <v>1493</v>
      </c>
      <c r="R381" s="168">
        <v>2069245737</v>
      </c>
      <c r="S381" s="154">
        <v>900683160</v>
      </c>
      <c r="T381" s="159" t="s">
        <v>1508</v>
      </c>
      <c r="U381" s="159" t="s">
        <v>91</v>
      </c>
      <c r="V381" s="153">
        <v>41628</v>
      </c>
      <c r="W381" s="186">
        <v>900685433</v>
      </c>
      <c r="X381" s="259" t="s">
        <v>1783</v>
      </c>
      <c r="Y381" s="234" t="s">
        <v>111</v>
      </c>
      <c r="Z381" s="159" t="s">
        <v>86</v>
      </c>
      <c r="AA381" s="159">
        <v>12</v>
      </c>
      <c r="AB381" s="159" t="s">
        <v>88</v>
      </c>
      <c r="AC381" s="168">
        <v>416302926</v>
      </c>
      <c r="AD381" s="219"/>
      <c r="AE381" s="153"/>
      <c r="AF381" s="153"/>
      <c r="AG381" s="159" t="s">
        <v>87</v>
      </c>
      <c r="AH381" s="153"/>
      <c r="AI381" s="153"/>
      <c r="AJ381" s="161"/>
      <c r="AK381" s="161"/>
      <c r="AL381" s="161"/>
      <c r="AM381" s="161"/>
      <c r="AN381" s="175">
        <v>41498</v>
      </c>
      <c r="AO381" s="175">
        <v>41640</v>
      </c>
      <c r="AP381" s="175">
        <v>42004</v>
      </c>
      <c r="AQ381" s="168">
        <v>681569317</v>
      </c>
      <c r="AR381" s="168">
        <v>0</v>
      </c>
      <c r="AS381" s="168">
        <v>0</v>
      </c>
      <c r="AT381" s="168">
        <v>681569317</v>
      </c>
      <c r="AU381" s="163">
        <f t="shared" si="37"/>
        <v>1</v>
      </c>
      <c r="AV381" s="164">
        <f t="shared" si="38"/>
        <v>11</v>
      </c>
      <c r="AW381" s="164">
        <f t="shared" si="39"/>
        <v>1</v>
      </c>
      <c r="AY381" s="192">
        <f t="shared" si="40"/>
        <v>2485548663</v>
      </c>
    </row>
    <row r="382" spans="1:51" s="164" customFormat="1" ht="24" customHeight="1" x14ac:dyDescent="0.2">
      <c r="A382" s="159" t="s">
        <v>204</v>
      </c>
      <c r="B382" s="218" t="s">
        <v>244</v>
      </c>
      <c r="C382" s="159" t="s">
        <v>204</v>
      </c>
      <c r="D382" s="17">
        <v>890905211</v>
      </c>
      <c r="E382" s="201" t="s">
        <v>1775</v>
      </c>
      <c r="F382" s="17" t="s">
        <v>76</v>
      </c>
      <c r="G382" s="169">
        <v>4482324766452</v>
      </c>
      <c r="H382" s="18" t="s">
        <v>77</v>
      </c>
      <c r="I382" s="17" t="s">
        <v>78</v>
      </c>
      <c r="J382" s="17" t="s">
        <v>14</v>
      </c>
      <c r="K382" s="152" t="s">
        <v>1480</v>
      </c>
      <c r="L382" s="159" t="s">
        <v>97</v>
      </c>
      <c r="M382" s="159" t="s">
        <v>106</v>
      </c>
      <c r="N382" s="226" t="s">
        <v>98</v>
      </c>
      <c r="O382" s="159" t="s">
        <v>82</v>
      </c>
      <c r="P382" s="159" t="s">
        <v>131</v>
      </c>
      <c r="Q382" s="167" t="s">
        <v>1494</v>
      </c>
      <c r="R382" s="168">
        <v>161197853</v>
      </c>
      <c r="S382" s="154">
        <v>900579743</v>
      </c>
      <c r="T382" s="159" t="s">
        <v>1509</v>
      </c>
      <c r="U382" s="159" t="s">
        <v>91</v>
      </c>
      <c r="V382" s="153">
        <v>41628</v>
      </c>
      <c r="W382" s="154">
        <v>71638995</v>
      </c>
      <c r="X382" s="159" t="s">
        <v>1516</v>
      </c>
      <c r="Y382" s="159" t="s">
        <v>85</v>
      </c>
      <c r="Z382" s="159" t="s">
        <v>86</v>
      </c>
      <c r="AA382" s="159">
        <v>12</v>
      </c>
      <c r="AB382" s="159" t="s">
        <v>88</v>
      </c>
      <c r="AC382" s="168">
        <v>58044107</v>
      </c>
      <c r="AD382" s="159" t="s">
        <v>87</v>
      </c>
      <c r="AE382" s="153">
        <v>41628</v>
      </c>
      <c r="AF382" s="153">
        <v>41639</v>
      </c>
      <c r="AG382" s="159" t="s">
        <v>87</v>
      </c>
      <c r="AH382" s="153"/>
      <c r="AI382" s="153"/>
      <c r="AJ382" s="161"/>
      <c r="AK382" s="161"/>
      <c r="AL382" s="161"/>
      <c r="AM382" s="161"/>
      <c r="AN382" s="175">
        <v>41498</v>
      </c>
      <c r="AO382" s="175">
        <v>41640</v>
      </c>
      <c r="AP382" s="175">
        <v>42004</v>
      </c>
      <c r="AQ382" s="168">
        <v>16122917</v>
      </c>
      <c r="AR382" s="168">
        <v>0</v>
      </c>
      <c r="AS382" s="168">
        <v>0</v>
      </c>
      <c r="AT382" s="168">
        <v>16122917</v>
      </c>
      <c r="AU382" s="163">
        <f t="shared" si="37"/>
        <v>12</v>
      </c>
      <c r="AV382" s="164">
        <f t="shared" si="38"/>
        <v>0</v>
      </c>
      <c r="AW382" s="164">
        <f t="shared" si="39"/>
        <v>12</v>
      </c>
      <c r="AY382" s="192">
        <f t="shared" si="40"/>
        <v>219241960</v>
      </c>
    </row>
    <row r="383" spans="1:51" s="164" customFormat="1" ht="24" customHeight="1" x14ac:dyDescent="0.2">
      <c r="A383" s="159" t="s">
        <v>204</v>
      </c>
      <c r="B383" s="218" t="s">
        <v>244</v>
      </c>
      <c r="C383" s="159" t="s">
        <v>204</v>
      </c>
      <c r="D383" s="17">
        <v>890905211</v>
      </c>
      <c r="E383" s="201" t="s">
        <v>1775</v>
      </c>
      <c r="F383" s="17" t="s">
        <v>76</v>
      </c>
      <c r="G383" s="169">
        <v>4482324766452</v>
      </c>
      <c r="H383" s="18" t="s">
        <v>77</v>
      </c>
      <c r="I383" s="17" t="s">
        <v>78</v>
      </c>
      <c r="J383" s="17" t="s">
        <v>14</v>
      </c>
      <c r="K383" s="152" t="s">
        <v>1481</v>
      </c>
      <c r="L383" s="159" t="s">
        <v>105</v>
      </c>
      <c r="M383" s="107" t="s">
        <v>80</v>
      </c>
      <c r="N383" s="226" t="s">
        <v>103</v>
      </c>
      <c r="O383" s="159" t="s">
        <v>82</v>
      </c>
      <c r="P383" s="159" t="s">
        <v>131</v>
      </c>
      <c r="Q383" s="167" t="s">
        <v>1495</v>
      </c>
      <c r="R383" s="168">
        <v>2789320341</v>
      </c>
      <c r="S383" s="154">
        <v>900683681</v>
      </c>
      <c r="T383" s="159" t="s">
        <v>1510</v>
      </c>
      <c r="U383" s="159" t="s">
        <v>91</v>
      </c>
      <c r="V383" s="153">
        <v>41628</v>
      </c>
      <c r="W383" s="185">
        <v>900534712</v>
      </c>
      <c r="X383" s="159" t="s">
        <v>1737</v>
      </c>
      <c r="Y383" s="234" t="s">
        <v>111</v>
      </c>
      <c r="Z383" s="159" t="s">
        <v>86</v>
      </c>
      <c r="AA383" s="159">
        <v>12</v>
      </c>
      <c r="AB383" s="159" t="s">
        <v>88</v>
      </c>
      <c r="AC383" s="168">
        <v>429077454</v>
      </c>
      <c r="AD383" s="159"/>
      <c r="AE383" s="153"/>
      <c r="AF383" s="153"/>
      <c r="AG383" s="159" t="s">
        <v>87</v>
      </c>
      <c r="AH383" s="153"/>
      <c r="AI383" s="153"/>
      <c r="AJ383" s="161"/>
      <c r="AK383" s="161"/>
      <c r="AL383" s="161"/>
      <c r="AM383" s="161"/>
      <c r="AN383" s="175">
        <v>41498</v>
      </c>
      <c r="AO383" s="175">
        <v>41640</v>
      </c>
      <c r="AP383" s="175">
        <v>42004</v>
      </c>
      <c r="AQ383" s="168">
        <v>1430258179</v>
      </c>
      <c r="AR383" s="168">
        <v>0</v>
      </c>
      <c r="AS383" s="168">
        <v>0</v>
      </c>
      <c r="AT383" s="168">
        <v>1430258179</v>
      </c>
      <c r="AU383" s="163">
        <f t="shared" si="37"/>
        <v>1</v>
      </c>
      <c r="AV383" s="164">
        <f t="shared" si="38"/>
        <v>11</v>
      </c>
      <c r="AW383" s="164">
        <f t="shared" si="39"/>
        <v>1</v>
      </c>
      <c r="AY383" s="192">
        <f t="shared" si="40"/>
        <v>3218397795</v>
      </c>
    </row>
    <row r="384" spans="1:51" s="164" customFormat="1" ht="24" customHeight="1" x14ac:dyDescent="0.2">
      <c r="A384" s="159" t="s">
        <v>204</v>
      </c>
      <c r="B384" s="218" t="s">
        <v>205</v>
      </c>
      <c r="C384" s="159" t="s">
        <v>204</v>
      </c>
      <c r="D384" s="17">
        <v>890905211</v>
      </c>
      <c r="E384" s="201" t="s">
        <v>1775</v>
      </c>
      <c r="F384" s="17" t="s">
        <v>76</v>
      </c>
      <c r="G384" s="169">
        <v>4482324766452</v>
      </c>
      <c r="H384" s="18" t="s">
        <v>77</v>
      </c>
      <c r="I384" s="17" t="s">
        <v>78</v>
      </c>
      <c r="J384" s="17" t="s">
        <v>14</v>
      </c>
      <c r="K384" s="152" t="s">
        <v>1482</v>
      </c>
      <c r="L384" s="159" t="s">
        <v>89</v>
      </c>
      <c r="M384" s="107" t="s">
        <v>80</v>
      </c>
      <c r="N384" s="226" t="s">
        <v>98</v>
      </c>
      <c r="O384" s="159" t="s">
        <v>82</v>
      </c>
      <c r="P384" s="159" t="s">
        <v>131</v>
      </c>
      <c r="Q384" s="167" t="s">
        <v>1496</v>
      </c>
      <c r="R384" s="168">
        <v>43413000</v>
      </c>
      <c r="S384" s="154">
        <v>900682451</v>
      </c>
      <c r="T384" s="159" t="s">
        <v>1511</v>
      </c>
      <c r="U384" s="159" t="s">
        <v>91</v>
      </c>
      <c r="V384" s="153">
        <v>41631</v>
      </c>
      <c r="W384" s="154">
        <v>71612257</v>
      </c>
      <c r="X384" s="159" t="s">
        <v>1426</v>
      </c>
      <c r="Y384" s="234" t="s">
        <v>85</v>
      </c>
      <c r="Z384" s="159" t="s">
        <v>86</v>
      </c>
      <c r="AA384" s="159">
        <v>9</v>
      </c>
      <c r="AB384" s="159" t="s">
        <v>88</v>
      </c>
      <c r="AC384" s="168">
        <v>21706500</v>
      </c>
      <c r="AD384" s="159" t="s">
        <v>87</v>
      </c>
      <c r="AE384" s="153">
        <v>41631</v>
      </c>
      <c r="AF384" s="153">
        <v>41639</v>
      </c>
      <c r="AG384" s="159" t="s">
        <v>87</v>
      </c>
      <c r="AH384" s="153"/>
      <c r="AI384" s="153"/>
      <c r="AJ384" s="161"/>
      <c r="AK384" s="161"/>
      <c r="AL384" s="161"/>
      <c r="AM384" s="161"/>
      <c r="AN384" s="162"/>
      <c r="AO384" s="162"/>
      <c r="AP384" s="162"/>
      <c r="AQ384" s="161"/>
      <c r="AR384" s="161"/>
      <c r="AS384" s="161"/>
      <c r="AT384" s="161"/>
      <c r="AU384" s="163">
        <f t="shared" si="37"/>
        <v>9</v>
      </c>
      <c r="AV384" s="164">
        <f t="shared" si="38"/>
        <v>0</v>
      </c>
      <c r="AW384" s="164">
        <f t="shared" si="39"/>
        <v>9</v>
      </c>
      <c r="AY384" s="192">
        <f t="shared" si="40"/>
        <v>65119500</v>
      </c>
    </row>
    <row r="385" spans="1:51" s="164" customFormat="1" ht="24" customHeight="1" x14ac:dyDescent="0.2">
      <c r="A385" s="159" t="s">
        <v>204</v>
      </c>
      <c r="B385" s="218" t="s">
        <v>254</v>
      </c>
      <c r="C385" s="159" t="s">
        <v>204</v>
      </c>
      <c r="D385" s="17">
        <v>890905211</v>
      </c>
      <c r="E385" s="201" t="s">
        <v>1775</v>
      </c>
      <c r="F385" s="17" t="s">
        <v>76</v>
      </c>
      <c r="G385" s="169">
        <v>4482324766452</v>
      </c>
      <c r="H385" s="18" t="s">
        <v>77</v>
      </c>
      <c r="I385" s="17" t="s">
        <v>78</v>
      </c>
      <c r="J385" s="17" t="s">
        <v>14</v>
      </c>
      <c r="K385" s="152" t="s">
        <v>1483</v>
      </c>
      <c r="L385" s="159" t="s">
        <v>97</v>
      </c>
      <c r="M385" s="159" t="s">
        <v>106</v>
      </c>
      <c r="N385" s="226" t="s">
        <v>98</v>
      </c>
      <c r="O385" s="159" t="s">
        <v>82</v>
      </c>
      <c r="P385" s="159" t="s">
        <v>131</v>
      </c>
      <c r="Q385" s="167" t="s">
        <v>1497</v>
      </c>
      <c r="R385" s="168">
        <v>1183636160</v>
      </c>
      <c r="S385" s="154">
        <v>900683254</v>
      </c>
      <c r="T385" s="159" t="s">
        <v>1512</v>
      </c>
      <c r="U385" s="159" t="s">
        <v>91</v>
      </c>
      <c r="V385" s="153">
        <v>41631</v>
      </c>
      <c r="W385" s="154">
        <v>43800951</v>
      </c>
      <c r="X385" s="159" t="s">
        <v>1517</v>
      </c>
      <c r="Y385" s="234" t="s">
        <v>85</v>
      </c>
      <c r="Z385" s="159" t="s">
        <v>86</v>
      </c>
      <c r="AA385" s="159">
        <v>9</v>
      </c>
      <c r="AB385" s="159" t="s">
        <v>88</v>
      </c>
      <c r="AC385" s="168">
        <v>433147501</v>
      </c>
      <c r="AD385" s="159" t="s">
        <v>87</v>
      </c>
      <c r="AE385" s="153">
        <v>41631</v>
      </c>
      <c r="AF385" s="153">
        <v>41639</v>
      </c>
      <c r="AG385" s="159" t="s">
        <v>87</v>
      </c>
      <c r="AH385" s="153"/>
      <c r="AI385" s="153"/>
      <c r="AJ385" s="161"/>
      <c r="AK385" s="161"/>
      <c r="AL385" s="161"/>
      <c r="AM385" s="161"/>
      <c r="AN385" s="175">
        <v>41416</v>
      </c>
      <c r="AO385" s="175">
        <v>41640</v>
      </c>
      <c r="AP385" s="175">
        <v>42004</v>
      </c>
      <c r="AQ385" s="168">
        <v>317427353</v>
      </c>
      <c r="AR385" s="168">
        <v>0</v>
      </c>
      <c r="AS385" s="168">
        <v>0</v>
      </c>
      <c r="AT385" s="168">
        <v>317427353</v>
      </c>
      <c r="AU385" s="163">
        <f t="shared" si="37"/>
        <v>9</v>
      </c>
      <c r="AV385" s="164">
        <f t="shared" si="38"/>
        <v>0</v>
      </c>
      <c r="AW385" s="164">
        <f t="shared" si="39"/>
        <v>9</v>
      </c>
      <c r="AY385" s="192">
        <f t="shared" si="40"/>
        <v>1616783661</v>
      </c>
    </row>
    <row r="386" spans="1:51" s="164" customFormat="1" ht="24" customHeight="1" x14ac:dyDescent="0.2">
      <c r="A386" s="159" t="s">
        <v>204</v>
      </c>
      <c r="B386" s="218" t="s">
        <v>254</v>
      </c>
      <c r="C386" s="159" t="s">
        <v>204</v>
      </c>
      <c r="D386" s="17">
        <v>890905211</v>
      </c>
      <c r="E386" s="201" t="s">
        <v>1775</v>
      </c>
      <c r="F386" s="17" t="s">
        <v>76</v>
      </c>
      <c r="G386" s="169">
        <v>4482324766452</v>
      </c>
      <c r="H386" s="18" t="s">
        <v>77</v>
      </c>
      <c r="I386" s="17" t="s">
        <v>78</v>
      </c>
      <c r="J386" s="17" t="s">
        <v>14</v>
      </c>
      <c r="K386" s="152" t="s">
        <v>1484</v>
      </c>
      <c r="L386" s="159" t="s">
        <v>97</v>
      </c>
      <c r="M386" s="159" t="s">
        <v>106</v>
      </c>
      <c r="N386" s="226" t="s">
        <v>98</v>
      </c>
      <c r="O386" s="159" t="s">
        <v>82</v>
      </c>
      <c r="P386" s="159" t="s">
        <v>131</v>
      </c>
      <c r="Q386" s="167" t="s">
        <v>1498</v>
      </c>
      <c r="R386" s="168">
        <v>894224860</v>
      </c>
      <c r="S386" s="154">
        <v>900630137</v>
      </c>
      <c r="T386" s="159" t="s">
        <v>986</v>
      </c>
      <c r="U386" s="159" t="s">
        <v>91</v>
      </c>
      <c r="V386" s="153">
        <v>41631</v>
      </c>
      <c r="W386" s="154">
        <v>71650991</v>
      </c>
      <c r="X386" s="159" t="s">
        <v>1433</v>
      </c>
      <c r="Y386" s="234" t="s">
        <v>85</v>
      </c>
      <c r="Z386" s="159" t="s">
        <v>86</v>
      </c>
      <c r="AA386" s="159">
        <v>9</v>
      </c>
      <c r="AB386" s="159" t="s">
        <v>88</v>
      </c>
      <c r="AC386" s="168">
        <v>34881806</v>
      </c>
      <c r="AD386" s="159" t="s">
        <v>87</v>
      </c>
      <c r="AE386" s="153">
        <v>41631</v>
      </c>
      <c r="AF386" s="153">
        <v>41639</v>
      </c>
      <c r="AG386" s="159" t="s">
        <v>87</v>
      </c>
      <c r="AH386" s="153"/>
      <c r="AI386" s="153"/>
      <c r="AJ386" s="161"/>
      <c r="AK386" s="161"/>
      <c r="AL386" s="161"/>
      <c r="AM386" s="161"/>
      <c r="AN386" s="175">
        <v>41416</v>
      </c>
      <c r="AO386" s="175">
        <v>41640</v>
      </c>
      <c r="AP386" s="175">
        <v>42004</v>
      </c>
      <c r="AQ386" s="168">
        <v>626083700</v>
      </c>
      <c r="AR386" s="168">
        <v>0</v>
      </c>
      <c r="AS386" s="168">
        <v>0</v>
      </c>
      <c r="AT386" s="168">
        <v>626083700</v>
      </c>
      <c r="AU386" s="163">
        <f t="shared" si="37"/>
        <v>9</v>
      </c>
      <c r="AV386" s="164">
        <f t="shared" si="38"/>
        <v>0</v>
      </c>
      <c r="AW386" s="164">
        <f t="shared" si="39"/>
        <v>9</v>
      </c>
      <c r="AY386" s="192">
        <f t="shared" si="40"/>
        <v>929106666</v>
      </c>
    </row>
    <row r="387" spans="1:51" s="164" customFormat="1" ht="24" customHeight="1" x14ac:dyDescent="0.2">
      <c r="A387" s="159" t="s">
        <v>204</v>
      </c>
      <c r="B387" s="218" t="s">
        <v>244</v>
      </c>
      <c r="C387" s="159" t="s">
        <v>204</v>
      </c>
      <c r="D387" s="17">
        <v>890905211</v>
      </c>
      <c r="E387" s="201" t="s">
        <v>1775</v>
      </c>
      <c r="F387" s="17" t="s">
        <v>76</v>
      </c>
      <c r="G387" s="169">
        <v>4482324766452</v>
      </c>
      <c r="H387" s="18" t="s">
        <v>77</v>
      </c>
      <c r="I387" s="17" t="s">
        <v>78</v>
      </c>
      <c r="J387" s="17" t="s">
        <v>14</v>
      </c>
      <c r="K387" s="152" t="s">
        <v>1485</v>
      </c>
      <c r="L387" s="159" t="s">
        <v>97</v>
      </c>
      <c r="M387" s="159" t="s">
        <v>106</v>
      </c>
      <c r="N387" s="226" t="s">
        <v>108</v>
      </c>
      <c r="O387" s="159" t="s">
        <v>82</v>
      </c>
      <c r="P387" s="159" t="s">
        <v>131</v>
      </c>
      <c r="Q387" s="167" t="s">
        <v>1499</v>
      </c>
      <c r="R387" s="168">
        <v>545870541</v>
      </c>
      <c r="S387" s="154">
        <v>900534712</v>
      </c>
      <c r="T387" s="159" t="s">
        <v>1402</v>
      </c>
      <c r="U387" s="159" t="s">
        <v>91</v>
      </c>
      <c r="V387" s="153">
        <v>41631</v>
      </c>
      <c r="W387" s="154">
        <v>43061930</v>
      </c>
      <c r="X387" s="159" t="s">
        <v>1435</v>
      </c>
      <c r="Y387" s="234" t="s">
        <v>85</v>
      </c>
      <c r="Z387" s="159" t="s">
        <v>86</v>
      </c>
      <c r="AA387" s="159">
        <v>9</v>
      </c>
      <c r="AB387" s="159" t="s">
        <v>88</v>
      </c>
      <c r="AC387" s="168">
        <v>54603202</v>
      </c>
      <c r="AD387" s="159" t="s">
        <v>87</v>
      </c>
      <c r="AE387" s="153">
        <v>41631</v>
      </c>
      <c r="AF387" s="153">
        <v>41639</v>
      </c>
      <c r="AG387" s="159" t="s">
        <v>87</v>
      </c>
      <c r="AH387" s="153"/>
      <c r="AI387" s="153"/>
      <c r="AJ387" s="161"/>
      <c r="AK387" s="161"/>
      <c r="AL387" s="161"/>
      <c r="AM387" s="161"/>
      <c r="AN387" s="175">
        <v>41498</v>
      </c>
      <c r="AO387" s="175">
        <v>41640</v>
      </c>
      <c r="AP387" s="175">
        <v>42004</v>
      </c>
      <c r="AQ387" s="168">
        <v>273016012</v>
      </c>
      <c r="AR387" s="168">
        <v>0</v>
      </c>
      <c r="AS387" s="168">
        <v>0</v>
      </c>
      <c r="AT387" s="168">
        <v>273016012</v>
      </c>
      <c r="AU387" s="163">
        <f t="shared" si="37"/>
        <v>9</v>
      </c>
      <c r="AV387" s="164">
        <f t="shared" si="38"/>
        <v>0</v>
      </c>
      <c r="AW387" s="164">
        <f t="shared" si="39"/>
        <v>9</v>
      </c>
      <c r="AY387" s="192">
        <f t="shared" si="40"/>
        <v>600473743</v>
      </c>
    </row>
    <row r="388" spans="1:51" s="164" customFormat="1" ht="24" customHeight="1" x14ac:dyDescent="0.2">
      <c r="A388" s="159" t="s">
        <v>218</v>
      </c>
      <c r="B388" s="218" t="s">
        <v>1474</v>
      </c>
      <c r="C388" s="159" t="s">
        <v>218</v>
      </c>
      <c r="D388" s="17">
        <v>890905211</v>
      </c>
      <c r="E388" s="201" t="s">
        <v>1775</v>
      </c>
      <c r="F388" s="17"/>
      <c r="G388" s="169">
        <v>4482324766452</v>
      </c>
      <c r="H388" s="18" t="s">
        <v>77</v>
      </c>
      <c r="I388" s="17" t="s">
        <v>78</v>
      </c>
      <c r="J388" s="17" t="s">
        <v>14</v>
      </c>
      <c r="K388" s="152">
        <v>4600051910</v>
      </c>
      <c r="L388" s="159" t="s">
        <v>89</v>
      </c>
      <c r="M388" s="107" t="s">
        <v>80</v>
      </c>
      <c r="N388" s="226" t="s">
        <v>108</v>
      </c>
      <c r="O388" s="159" t="s">
        <v>82</v>
      </c>
      <c r="P388" s="159" t="s">
        <v>83</v>
      </c>
      <c r="Q388" s="167" t="s">
        <v>1500</v>
      </c>
      <c r="R388" s="168">
        <v>16800000</v>
      </c>
      <c r="S388" s="154">
        <v>830066509</v>
      </c>
      <c r="T388" s="159" t="s">
        <v>1513</v>
      </c>
      <c r="U388" s="159" t="s">
        <v>91</v>
      </c>
      <c r="V388" s="153">
        <v>41631</v>
      </c>
      <c r="W388" s="154">
        <v>42973243</v>
      </c>
      <c r="X388" s="159" t="s">
        <v>1518</v>
      </c>
      <c r="Y388" s="234" t="s">
        <v>85</v>
      </c>
      <c r="Z388" s="159" t="s">
        <v>86</v>
      </c>
      <c r="AA388" s="159">
        <v>358</v>
      </c>
      <c r="AB388" s="159" t="s">
        <v>87</v>
      </c>
      <c r="AC388" s="168">
        <v>0</v>
      </c>
      <c r="AD388" s="159" t="s">
        <v>87</v>
      </c>
      <c r="AE388" s="153">
        <v>41631</v>
      </c>
      <c r="AF388" s="153">
        <v>41988</v>
      </c>
      <c r="AG388" s="159" t="s">
        <v>88</v>
      </c>
      <c r="AH388" s="153"/>
      <c r="AI388" s="153"/>
      <c r="AJ388" s="160"/>
      <c r="AK388" s="160"/>
      <c r="AL388" s="160"/>
      <c r="AM388" s="160"/>
      <c r="AN388" s="160"/>
      <c r="AO388" s="160"/>
      <c r="AP388" s="160"/>
      <c r="AQ388" s="160"/>
      <c r="AR388" s="160"/>
      <c r="AS388" s="160"/>
      <c r="AT388" s="160"/>
      <c r="AU388" s="163">
        <f t="shared" si="37"/>
        <v>358</v>
      </c>
      <c r="AV388" s="164">
        <f t="shared" si="38"/>
        <v>0</v>
      </c>
      <c r="AW388" s="164">
        <f t="shared" si="39"/>
        <v>358</v>
      </c>
      <c r="AX388" s="164">
        <f>+AE388-V388+1</f>
        <v>1</v>
      </c>
      <c r="AY388" s="192">
        <f t="shared" si="40"/>
        <v>16800000</v>
      </c>
    </row>
    <row r="389" spans="1:51" s="164" customFormat="1" ht="33.75" customHeight="1" x14ac:dyDescent="0.2">
      <c r="A389" s="159" t="s">
        <v>204</v>
      </c>
      <c r="B389" s="218" t="s">
        <v>244</v>
      </c>
      <c r="C389" s="159" t="s">
        <v>204</v>
      </c>
      <c r="D389" s="17">
        <v>890905211</v>
      </c>
      <c r="E389" s="201" t="s">
        <v>1775</v>
      </c>
      <c r="F389" s="17" t="s">
        <v>76</v>
      </c>
      <c r="G389" s="169">
        <v>4482324766452</v>
      </c>
      <c r="H389" s="18" t="s">
        <v>77</v>
      </c>
      <c r="I389" s="17" t="s">
        <v>78</v>
      </c>
      <c r="J389" s="17" t="s">
        <v>14</v>
      </c>
      <c r="K389" s="152" t="s">
        <v>1486</v>
      </c>
      <c r="L389" s="159" t="s">
        <v>92</v>
      </c>
      <c r="M389" s="159" t="s">
        <v>1</v>
      </c>
      <c r="N389" s="226" t="s">
        <v>103</v>
      </c>
      <c r="O389" s="159" t="s">
        <v>82</v>
      </c>
      <c r="P389" s="159" t="s">
        <v>131</v>
      </c>
      <c r="Q389" s="167" t="s">
        <v>1501</v>
      </c>
      <c r="R389" s="168">
        <v>392934307</v>
      </c>
      <c r="S389" s="154">
        <v>900604568</v>
      </c>
      <c r="T389" s="159" t="s">
        <v>1778</v>
      </c>
      <c r="U389" s="159" t="s">
        <v>91</v>
      </c>
      <c r="V389" s="153">
        <v>41631</v>
      </c>
      <c r="W389" s="235">
        <v>1128270410</v>
      </c>
      <c r="X389" s="159" t="s">
        <v>1776</v>
      </c>
      <c r="Y389" s="234" t="s">
        <v>85</v>
      </c>
      <c r="Z389" s="159" t="s">
        <v>86</v>
      </c>
      <c r="AA389" s="159">
        <v>9</v>
      </c>
      <c r="AB389" s="159" t="s">
        <v>88</v>
      </c>
      <c r="AC389" s="168">
        <v>144000000</v>
      </c>
      <c r="AD389" s="159" t="s">
        <v>87</v>
      </c>
      <c r="AE389" s="153">
        <v>41631</v>
      </c>
      <c r="AF389" s="153">
        <v>41639</v>
      </c>
      <c r="AG389" s="159" t="s">
        <v>87</v>
      </c>
      <c r="AH389" s="153"/>
      <c r="AI389" s="153"/>
      <c r="AJ389" s="161"/>
      <c r="AK389" s="161"/>
      <c r="AL389" s="161"/>
      <c r="AM389" s="161"/>
      <c r="AN389" s="175">
        <v>41498</v>
      </c>
      <c r="AO389" s="175">
        <v>41640</v>
      </c>
      <c r="AP389" s="175">
        <v>42004</v>
      </c>
      <c r="AQ389" s="168">
        <v>40000000</v>
      </c>
      <c r="AR389" s="168">
        <v>0</v>
      </c>
      <c r="AS389" s="168">
        <v>0</v>
      </c>
      <c r="AT389" s="168">
        <v>40000000</v>
      </c>
      <c r="AU389" s="163">
        <f t="shared" si="37"/>
        <v>9</v>
      </c>
      <c r="AV389" s="164">
        <f t="shared" si="38"/>
        <v>0</v>
      </c>
      <c r="AW389" s="164">
        <f t="shared" si="39"/>
        <v>9</v>
      </c>
      <c r="AY389" s="192">
        <f t="shared" si="40"/>
        <v>536934307</v>
      </c>
    </row>
    <row r="390" spans="1:51" s="164" customFormat="1" ht="24" customHeight="1" x14ac:dyDescent="0.2">
      <c r="A390" s="159" t="s">
        <v>204</v>
      </c>
      <c r="B390" s="218" t="s">
        <v>254</v>
      </c>
      <c r="C390" s="159" t="s">
        <v>204</v>
      </c>
      <c r="D390" s="17">
        <v>890905211</v>
      </c>
      <c r="E390" s="201" t="s">
        <v>1775</v>
      </c>
      <c r="F390" s="17" t="s">
        <v>76</v>
      </c>
      <c r="G390" s="169">
        <v>4482324766452</v>
      </c>
      <c r="H390" s="18" t="s">
        <v>77</v>
      </c>
      <c r="I390" s="17" t="s">
        <v>78</v>
      </c>
      <c r="J390" s="17" t="s">
        <v>14</v>
      </c>
      <c r="K390" s="152" t="s">
        <v>1487</v>
      </c>
      <c r="L390" s="159" t="s">
        <v>97</v>
      </c>
      <c r="M390" s="159" t="s">
        <v>106</v>
      </c>
      <c r="N390" s="226" t="s">
        <v>98</v>
      </c>
      <c r="O390" s="159" t="s">
        <v>82</v>
      </c>
      <c r="P390" s="159" t="s">
        <v>131</v>
      </c>
      <c r="Q390" s="167" t="s">
        <v>1502</v>
      </c>
      <c r="R390" s="168">
        <v>306780618</v>
      </c>
      <c r="S390" s="154">
        <v>900684699</v>
      </c>
      <c r="T390" s="159" t="s">
        <v>1514</v>
      </c>
      <c r="U390" s="159" t="s">
        <v>91</v>
      </c>
      <c r="V390" s="153">
        <v>41631</v>
      </c>
      <c r="W390" s="154">
        <v>70878834</v>
      </c>
      <c r="X390" s="159" t="s">
        <v>1437</v>
      </c>
      <c r="Y390" s="159" t="s">
        <v>85</v>
      </c>
      <c r="Z390" s="159" t="s">
        <v>86</v>
      </c>
      <c r="AA390" s="159">
        <v>9</v>
      </c>
      <c r="AB390" s="159" t="s">
        <v>88</v>
      </c>
      <c r="AC390" s="168">
        <v>21672000</v>
      </c>
      <c r="AD390" s="159" t="s">
        <v>87</v>
      </c>
      <c r="AE390" s="153">
        <v>41631</v>
      </c>
      <c r="AF390" s="153">
        <v>41639</v>
      </c>
      <c r="AG390" s="159" t="s">
        <v>87</v>
      </c>
      <c r="AH390" s="153"/>
      <c r="AI390" s="153"/>
      <c r="AJ390" s="161"/>
      <c r="AK390" s="161"/>
      <c r="AL390" s="161"/>
      <c r="AM390" s="161"/>
      <c r="AN390" s="175">
        <v>41416</v>
      </c>
      <c r="AO390" s="175">
        <v>41640</v>
      </c>
      <c r="AP390" s="175">
        <v>42004</v>
      </c>
      <c r="AQ390" s="168">
        <v>203623425</v>
      </c>
      <c r="AR390" s="168">
        <v>0</v>
      </c>
      <c r="AS390" s="168">
        <v>0</v>
      </c>
      <c r="AT390" s="168">
        <v>203623425</v>
      </c>
      <c r="AU390" s="163">
        <f t="shared" ref="AU390:AU434" si="43">AF390-AE390+1</f>
        <v>9</v>
      </c>
      <c r="AV390" s="164">
        <f t="shared" ref="AV390:AV434" si="44">+AA390-AU390</f>
        <v>0</v>
      </c>
      <c r="AW390" s="164">
        <f t="shared" ref="AW390:AW434" si="45">+AF390-AE390+1</f>
        <v>9</v>
      </c>
      <c r="AY390" s="192">
        <f t="shared" ref="AY390:AY434" si="46">+R390+AC390</f>
        <v>328452618</v>
      </c>
    </row>
    <row r="391" spans="1:51" s="164" customFormat="1" ht="24" customHeight="1" x14ac:dyDescent="0.2">
      <c r="A391" s="159" t="s">
        <v>3</v>
      </c>
      <c r="B391" s="218" t="s">
        <v>227</v>
      </c>
      <c r="C391" s="159" t="s">
        <v>3</v>
      </c>
      <c r="D391" s="17">
        <v>890905211</v>
      </c>
      <c r="E391" s="201" t="s">
        <v>1775</v>
      </c>
      <c r="F391" s="17"/>
      <c r="G391" s="169">
        <v>4482324766452</v>
      </c>
      <c r="H391" s="18" t="s">
        <v>77</v>
      </c>
      <c r="I391" s="17" t="s">
        <v>78</v>
      </c>
      <c r="J391" s="17" t="s">
        <v>14</v>
      </c>
      <c r="K391" s="152">
        <v>4600051913</v>
      </c>
      <c r="L391" s="216"/>
      <c r="M391" s="107" t="s">
        <v>80</v>
      </c>
      <c r="N391" s="226" t="s">
        <v>150</v>
      </c>
      <c r="O391" s="159" t="s">
        <v>82</v>
      </c>
      <c r="P391" s="159" t="s">
        <v>96</v>
      </c>
      <c r="Q391" s="167" t="s">
        <v>1503</v>
      </c>
      <c r="R391" s="168">
        <v>1500000</v>
      </c>
      <c r="S391" s="154">
        <v>811004659</v>
      </c>
      <c r="T391" s="159" t="s">
        <v>873</v>
      </c>
      <c r="U391" s="159" t="s">
        <v>91</v>
      </c>
      <c r="V391" s="153">
        <v>41631</v>
      </c>
      <c r="W391" s="154">
        <v>71611813</v>
      </c>
      <c r="X391" s="159" t="s">
        <v>1413</v>
      </c>
      <c r="Y391" s="159" t="s">
        <v>85</v>
      </c>
      <c r="Z391" s="159" t="s">
        <v>86</v>
      </c>
      <c r="AA391" s="159">
        <v>6</v>
      </c>
      <c r="AB391" s="159" t="s">
        <v>87</v>
      </c>
      <c r="AC391" s="168">
        <v>0</v>
      </c>
      <c r="AD391" s="159" t="s">
        <v>87</v>
      </c>
      <c r="AE391" s="153">
        <v>41631</v>
      </c>
      <c r="AF391" s="153">
        <v>41636</v>
      </c>
      <c r="AG391" s="159" t="s">
        <v>88</v>
      </c>
      <c r="AH391" s="153"/>
      <c r="AI391" s="153"/>
      <c r="AJ391" s="160"/>
      <c r="AK391" s="160"/>
      <c r="AL391" s="160"/>
      <c r="AM391" s="160"/>
      <c r="AN391" s="160"/>
      <c r="AO391" s="160"/>
      <c r="AP391" s="160"/>
      <c r="AQ391" s="160"/>
      <c r="AR391" s="160"/>
      <c r="AS391" s="160"/>
      <c r="AT391" s="160"/>
      <c r="AU391" s="163">
        <f t="shared" si="43"/>
        <v>6</v>
      </c>
      <c r="AV391" s="164">
        <f t="shared" si="44"/>
        <v>0</v>
      </c>
      <c r="AW391" s="164">
        <f t="shared" si="45"/>
        <v>6</v>
      </c>
      <c r="AX391" s="164">
        <f t="shared" ref="AX391:AX397" si="47">+AE391-V391+1</f>
        <v>1</v>
      </c>
      <c r="AY391" s="192">
        <f t="shared" si="46"/>
        <v>1500000</v>
      </c>
    </row>
    <row r="392" spans="1:51" s="164" customFormat="1" ht="24" customHeight="1" x14ac:dyDescent="0.2">
      <c r="A392" s="159" t="s">
        <v>0</v>
      </c>
      <c r="B392" s="218" t="s">
        <v>210</v>
      </c>
      <c r="C392" s="159" t="s">
        <v>4</v>
      </c>
      <c r="D392" s="17">
        <v>890905211</v>
      </c>
      <c r="E392" s="201" t="s">
        <v>1775</v>
      </c>
      <c r="F392" s="17" t="s">
        <v>76</v>
      </c>
      <c r="G392" s="169">
        <v>4482324766452</v>
      </c>
      <c r="H392" s="18" t="s">
        <v>77</v>
      </c>
      <c r="I392" s="17" t="s">
        <v>78</v>
      </c>
      <c r="J392" s="17" t="s">
        <v>14</v>
      </c>
      <c r="K392" s="152" t="s">
        <v>1520</v>
      </c>
      <c r="L392" s="159" t="s">
        <v>92</v>
      </c>
      <c r="M392" s="159" t="s">
        <v>1</v>
      </c>
      <c r="N392" s="226" t="s">
        <v>95</v>
      </c>
      <c r="O392" s="159" t="s">
        <v>82</v>
      </c>
      <c r="P392" s="159" t="s">
        <v>83</v>
      </c>
      <c r="Q392" s="167" t="s">
        <v>1524</v>
      </c>
      <c r="R392" s="168">
        <v>163774037</v>
      </c>
      <c r="S392" s="154">
        <v>890907848</v>
      </c>
      <c r="T392" s="159" t="s">
        <v>1528</v>
      </c>
      <c r="U392" s="159" t="s">
        <v>91</v>
      </c>
      <c r="V392" s="153">
        <v>41621</v>
      </c>
      <c r="W392" s="154">
        <v>43570609</v>
      </c>
      <c r="X392" s="159" t="s">
        <v>1515</v>
      </c>
      <c r="Y392" s="159" t="s">
        <v>85</v>
      </c>
      <c r="Z392" s="159" t="s">
        <v>86</v>
      </c>
      <c r="AA392" s="159">
        <v>19</v>
      </c>
      <c r="AB392" s="159" t="s">
        <v>87</v>
      </c>
      <c r="AC392" s="168">
        <v>0</v>
      </c>
      <c r="AD392" s="159" t="s">
        <v>87</v>
      </c>
      <c r="AE392" s="153">
        <v>41621</v>
      </c>
      <c r="AF392" s="153">
        <v>41639</v>
      </c>
      <c r="AG392" s="159" t="s">
        <v>88</v>
      </c>
      <c r="AH392" s="153"/>
      <c r="AI392" s="153"/>
      <c r="AJ392" s="161"/>
      <c r="AK392" s="161"/>
      <c r="AL392" s="161"/>
      <c r="AM392" s="161"/>
      <c r="AN392" s="162"/>
      <c r="AO392" s="162"/>
      <c r="AP392" s="162"/>
      <c r="AQ392" s="162"/>
      <c r="AR392" s="162"/>
      <c r="AS392" s="162"/>
      <c r="AT392" s="162"/>
      <c r="AU392" s="163">
        <f t="shared" si="43"/>
        <v>19</v>
      </c>
      <c r="AV392" s="164">
        <f t="shared" si="44"/>
        <v>0</v>
      </c>
      <c r="AW392" s="164">
        <f t="shared" si="45"/>
        <v>19</v>
      </c>
      <c r="AX392" s="164">
        <f t="shared" si="47"/>
        <v>1</v>
      </c>
      <c r="AY392" s="192">
        <f t="shared" si="46"/>
        <v>163774037</v>
      </c>
    </row>
    <row r="393" spans="1:51" s="164" customFormat="1" ht="24" customHeight="1" x14ac:dyDescent="0.2">
      <c r="A393" s="159" t="s">
        <v>0</v>
      </c>
      <c r="B393" s="218" t="s">
        <v>210</v>
      </c>
      <c r="C393" s="159" t="s">
        <v>4</v>
      </c>
      <c r="D393" s="17">
        <v>890905211</v>
      </c>
      <c r="E393" s="201" t="s">
        <v>1775</v>
      </c>
      <c r="F393" s="17" t="s">
        <v>76</v>
      </c>
      <c r="G393" s="169">
        <v>4482324766452</v>
      </c>
      <c r="H393" s="18" t="s">
        <v>77</v>
      </c>
      <c r="I393" s="17" t="s">
        <v>78</v>
      </c>
      <c r="J393" s="17" t="s">
        <v>14</v>
      </c>
      <c r="K393" s="152" t="s">
        <v>1521</v>
      </c>
      <c r="L393" s="159" t="s">
        <v>92</v>
      </c>
      <c r="M393" s="159" t="s">
        <v>1</v>
      </c>
      <c r="N393" s="226" t="s">
        <v>95</v>
      </c>
      <c r="O393" s="159" t="s">
        <v>82</v>
      </c>
      <c r="P393" s="159" t="s">
        <v>83</v>
      </c>
      <c r="Q393" s="167" t="s">
        <v>1524</v>
      </c>
      <c r="R393" s="168">
        <v>52032742</v>
      </c>
      <c r="S393" s="154">
        <v>800205914</v>
      </c>
      <c r="T393" s="159" t="s">
        <v>1529</v>
      </c>
      <c r="U393" s="159" t="s">
        <v>91</v>
      </c>
      <c r="V393" s="153">
        <v>41621</v>
      </c>
      <c r="W393" s="154">
        <v>43570609</v>
      </c>
      <c r="X393" s="159" t="s">
        <v>1515</v>
      </c>
      <c r="Y393" s="159" t="s">
        <v>85</v>
      </c>
      <c r="Z393" s="159" t="s">
        <v>86</v>
      </c>
      <c r="AA393" s="159">
        <v>19</v>
      </c>
      <c r="AB393" s="159" t="s">
        <v>87</v>
      </c>
      <c r="AC393" s="168">
        <v>0</v>
      </c>
      <c r="AD393" s="159" t="s">
        <v>87</v>
      </c>
      <c r="AE393" s="153">
        <v>41621</v>
      </c>
      <c r="AF393" s="153">
        <v>41639</v>
      </c>
      <c r="AG393" s="159" t="s">
        <v>88</v>
      </c>
      <c r="AH393" s="153"/>
      <c r="AI393" s="153"/>
      <c r="AJ393" s="161"/>
      <c r="AK393" s="161"/>
      <c r="AL393" s="161"/>
      <c r="AM393" s="161"/>
      <c r="AN393" s="162"/>
      <c r="AO393" s="162"/>
      <c r="AP393" s="162"/>
      <c r="AQ393" s="162"/>
      <c r="AR393" s="162"/>
      <c r="AS393" s="162"/>
      <c r="AT393" s="162"/>
      <c r="AU393" s="163">
        <f t="shared" si="43"/>
        <v>19</v>
      </c>
      <c r="AV393" s="164">
        <f t="shared" si="44"/>
        <v>0</v>
      </c>
      <c r="AW393" s="164">
        <f t="shared" si="45"/>
        <v>19</v>
      </c>
      <c r="AX393" s="164">
        <f t="shared" si="47"/>
        <v>1</v>
      </c>
      <c r="AY393" s="192">
        <f t="shared" si="46"/>
        <v>52032742</v>
      </c>
    </row>
    <row r="394" spans="1:51" s="164" customFormat="1" ht="24" customHeight="1" x14ac:dyDescent="0.2">
      <c r="A394" s="159" t="s">
        <v>0</v>
      </c>
      <c r="B394" s="218" t="s">
        <v>314</v>
      </c>
      <c r="C394" s="159" t="s">
        <v>0</v>
      </c>
      <c r="D394" s="17">
        <v>890905211</v>
      </c>
      <c r="E394" s="201" t="s">
        <v>1775</v>
      </c>
      <c r="F394" s="17" t="s">
        <v>76</v>
      </c>
      <c r="G394" s="169">
        <v>4482324766452</v>
      </c>
      <c r="H394" s="18" t="s">
        <v>77</v>
      </c>
      <c r="I394" s="17" t="s">
        <v>78</v>
      </c>
      <c r="J394" s="17" t="s">
        <v>14</v>
      </c>
      <c r="K394" s="152" t="s">
        <v>1522</v>
      </c>
      <c r="L394" s="159" t="s">
        <v>92</v>
      </c>
      <c r="M394" s="159" t="s">
        <v>1</v>
      </c>
      <c r="N394" s="226" t="s">
        <v>95</v>
      </c>
      <c r="O394" s="159" t="s">
        <v>82</v>
      </c>
      <c r="P394" s="159" t="s">
        <v>83</v>
      </c>
      <c r="Q394" s="167" t="s">
        <v>1524</v>
      </c>
      <c r="R394" s="168">
        <v>148255170</v>
      </c>
      <c r="S394" s="154">
        <v>900075062</v>
      </c>
      <c r="T394" s="159" t="s">
        <v>1530</v>
      </c>
      <c r="U394" s="159" t="s">
        <v>91</v>
      </c>
      <c r="V394" s="153">
        <v>41621</v>
      </c>
      <c r="W394" s="154">
        <v>43570609</v>
      </c>
      <c r="X394" s="159" t="s">
        <v>1515</v>
      </c>
      <c r="Y394" s="159" t="s">
        <v>85</v>
      </c>
      <c r="Z394" s="159" t="s">
        <v>86</v>
      </c>
      <c r="AA394" s="159">
        <v>19</v>
      </c>
      <c r="AB394" s="159" t="s">
        <v>87</v>
      </c>
      <c r="AC394" s="168">
        <v>0</v>
      </c>
      <c r="AD394" s="159" t="s">
        <v>87</v>
      </c>
      <c r="AE394" s="153">
        <v>41621</v>
      </c>
      <c r="AF394" s="153">
        <v>41639</v>
      </c>
      <c r="AG394" s="159" t="s">
        <v>88</v>
      </c>
      <c r="AH394" s="153"/>
      <c r="AI394" s="153"/>
      <c r="AJ394" s="161"/>
      <c r="AK394" s="161"/>
      <c r="AL394" s="161"/>
      <c r="AM394" s="161"/>
      <c r="AN394" s="162"/>
      <c r="AO394" s="162"/>
      <c r="AP394" s="162"/>
      <c r="AQ394" s="162"/>
      <c r="AR394" s="162"/>
      <c r="AS394" s="162"/>
      <c r="AT394" s="162"/>
      <c r="AU394" s="163">
        <f t="shared" si="43"/>
        <v>19</v>
      </c>
      <c r="AV394" s="164">
        <f t="shared" si="44"/>
        <v>0</v>
      </c>
      <c r="AW394" s="164">
        <f t="shared" si="45"/>
        <v>19</v>
      </c>
      <c r="AX394" s="164">
        <f t="shared" si="47"/>
        <v>1</v>
      </c>
      <c r="AY394" s="192">
        <f t="shared" si="46"/>
        <v>148255170</v>
      </c>
    </row>
    <row r="395" spans="1:51" s="164" customFormat="1" ht="24" customHeight="1" x14ac:dyDescent="0.2">
      <c r="A395" s="159" t="s">
        <v>0</v>
      </c>
      <c r="B395" s="218" t="s">
        <v>314</v>
      </c>
      <c r="C395" s="159" t="s">
        <v>0</v>
      </c>
      <c r="D395" s="17">
        <v>890905211</v>
      </c>
      <c r="E395" s="201" t="s">
        <v>1775</v>
      </c>
      <c r="F395" s="17" t="s">
        <v>76</v>
      </c>
      <c r="G395" s="169">
        <v>4482324766452</v>
      </c>
      <c r="H395" s="18" t="s">
        <v>77</v>
      </c>
      <c r="I395" s="17" t="s">
        <v>78</v>
      </c>
      <c r="J395" s="17" t="s">
        <v>14</v>
      </c>
      <c r="K395" s="152">
        <v>4600051849</v>
      </c>
      <c r="L395" s="159" t="s">
        <v>92</v>
      </c>
      <c r="M395" s="159" t="s">
        <v>1</v>
      </c>
      <c r="N395" s="226" t="s">
        <v>95</v>
      </c>
      <c r="O395" s="159" t="s">
        <v>82</v>
      </c>
      <c r="P395" s="159" t="s">
        <v>83</v>
      </c>
      <c r="Q395" s="167" t="s">
        <v>1525</v>
      </c>
      <c r="R395" s="168">
        <v>50351095</v>
      </c>
      <c r="S395" s="154">
        <v>890937010</v>
      </c>
      <c r="T395" s="159" t="s">
        <v>1531</v>
      </c>
      <c r="U395" s="159" t="s">
        <v>91</v>
      </c>
      <c r="V395" s="153">
        <v>41621</v>
      </c>
      <c r="W395" s="154">
        <v>43570609</v>
      </c>
      <c r="X395" s="159" t="s">
        <v>1515</v>
      </c>
      <c r="Y395" s="159" t="s">
        <v>85</v>
      </c>
      <c r="Z395" s="159" t="s">
        <v>86</v>
      </c>
      <c r="AA395" s="159">
        <v>19</v>
      </c>
      <c r="AB395" s="159" t="s">
        <v>87</v>
      </c>
      <c r="AC395" s="168">
        <v>0</v>
      </c>
      <c r="AD395" s="159" t="s">
        <v>87</v>
      </c>
      <c r="AE395" s="153">
        <v>41621</v>
      </c>
      <c r="AF395" s="153">
        <v>41639</v>
      </c>
      <c r="AG395" s="159" t="s">
        <v>88</v>
      </c>
      <c r="AH395" s="153"/>
      <c r="AI395" s="153"/>
      <c r="AJ395" s="161"/>
      <c r="AK395" s="161"/>
      <c r="AL395" s="161"/>
      <c r="AM395" s="161"/>
      <c r="AN395" s="162"/>
      <c r="AO395" s="162"/>
      <c r="AP395" s="162"/>
      <c r="AQ395" s="162"/>
      <c r="AR395" s="162"/>
      <c r="AS395" s="162"/>
      <c r="AT395" s="162"/>
      <c r="AU395" s="163">
        <f t="shared" si="43"/>
        <v>19</v>
      </c>
      <c r="AV395" s="164">
        <f t="shared" si="44"/>
        <v>0</v>
      </c>
      <c r="AW395" s="164">
        <f t="shared" si="45"/>
        <v>19</v>
      </c>
      <c r="AX395" s="164">
        <f t="shared" si="47"/>
        <v>1</v>
      </c>
      <c r="AY395" s="192">
        <f t="shared" si="46"/>
        <v>50351095</v>
      </c>
    </row>
    <row r="396" spans="1:51" s="164" customFormat="1" ht="24" customHeight="1" x14ac:dyDescent="0.2">
      <c r="A396" s="159" t="s">
        <v>0</v>
      </c>
      <c r="B396" s="218" t="s">
        <v>297</v>
      </c>
      <c r="C396" s="159" t="s">
        <v>0</v>
      </c>
      <c r="D396" s="17">
        <v>890905211</v>
      </c>
      <c r="E396" s="201" t="s">
        <v>1775</v>
      </c>
      <c r="F396" s="17" t="s">
        <v>76</v>
      </c>
      <c r="G396" s="169">
        <v>4482324766452</v>
      </c>
      <c r="H396" s="18" t="s">
        <v>77</v>
      </c>
      <c r="I396" s="17" t="s">
        <v>78</v>
      </c>
      <c r="J396" s="17" t="s">
        <v>14</v>
      </c>
      <c r="K396" s="152">
        <v>4600051863</v>
      </c>
      <c r="L396" s="159" t="s">
        <v>92</v>
      </c>
      <c r="M396" s="159" t="s">
        <v>1</v>
      </c>
      <c r="N396" s="226" t="s">
        <v>95</v>
      </c>
      <c r="O396" s="159" t="s">
        <v>82</v>
      </c>
      <c r="P396" s="159" t="s">
        <v>83</v>
      </c>
      <c r="Q396" s="167" t="s">
        <v>1526</v>
      </c>
      <c r="R396" s="168">
        <v>81200000</v>
      </c>
      <c r="S396" s="154">
        <v>800186596</v>
      </c>
      <c r="T396" s="159" t="s">
        <v>1532</v>
      </c>
      <c r="U396" s="159" t="s">
        <v>91</v>
      </c>
      <c r="V396" s="153">
        <v>41625</v>
      </c>
      <c r="W396" s="154">
        <v>19491696</v>
      </c>
      <c r="X396" s="159" t="s">
        <v>1534</v>
      </c>
      <c r="Y396" s="159" t="s">
        <v>85</v>
      </c>
      <c r="Z396" s="159" t="s">
        <v>86</v>
      </c>
      <c r="AA396" s="159">
        <v>15</v>
      </c>
      <c r="AB396" s="159" t="s">
        <v>87</v>
      </c>
      <c r="AC396" s="168">
        <v>0</v>
      </c>
      <c r="AD396" s="159" t="s">
        <v>87</v>
      </c>
      <c r="AE396" s="153">
        <v>41625</v>
      </c>
      <c r="AF396" s="153">
        <v>41639</v>
      </c>
      <c r="AG396" s="159" t="s">
        <v>87</v>
      </c>
      <c r="AH396" s="153"/>
      <c r="AI396" s="153"/>
      <c r="AJ396" s="161"/>
      <c r="AK396" s="161"/>
      <c r="AL396" s="161"/>
      <c r="AM396" s="161"/>
      <c r="AN396" s="162"/>
      <c r="AO396" s="162"/>
      <c r="AP396" s="162"/>
      <c r="AQ396" s="162"/>
      <c r="AR396" s="162"/>
      <c r="AS396" s="162"/>
      <c r="AT396" s="162"/>
      <c r="AU396" s="163">
        <f t="shared" si="43"/>
        <v>15</v>
      </c>
      <c r="AV396" s="164">
        <f t="shared" si="44"/>
        <v>0</v>
      </c>
      <c r="AW396" s="164">
        <f t="shared" si="45"/>
        <v>15</v>
      </c>
      <c r="AX396" s="164">
        <f t="shared" si="47"/>
        <v>1</v>
      </c>
      <c r="AY396" s="192">
        <f t="shared" si="46"/>
        <v>81200000</v>
      </c>
    </row>
    <row r="397" spans="1:51" s="164" customFormat="1" ht="24" customHeight="1" x14ac:dyDescent="0.2">
      <c r="A397" s="159" t="s">
        <v>0</v>
      </c>
      <c r="B397" s="218" t="s">
        <v>241</v>
      </c>
      <c r="C397" s="159" t="s">
        <v>0</v>
      </c>
      <c r="D397" s="17">
        <v>890905211</v>
      </c>
      <c r="E397" s="201" t="s">
        <v>1775</v>
      </c>
      <c r="F397" s="17" t="s">
        <v>76</v>
      </c>
      <c r="G397" s="169">
        <v>4482324766452</v>
      </c>
      <c r="H397" s="18" t="s">
        <v>77</v>
      </c>
      <c r="I397" s="17" t="s">
        <v>78</v>
      </c>
      <c r="J397" s="17" t="s">
        <v>14</v>
      </c>
      <c r="K397" s="152" t="s">
        <v>1523</v>
      </c>
      <c r="L397" s="159" t="s">
        <v>79</v>
      </c>
      <c r="M397" s="107" t="s">
        <v>80</v>
      </c>
      <c r="N397" s="226" t="s">
        <v>90</v>
      </c>
      <c r="O397" s="159" t="s">
        <v>82</v>
      </c>
      <c r="P397" s="159" t="s">
        <v>83</v>
      </c>
      <c r="Q397" s="167" t="s">
        <v>1527</v>
      </c>
      <c r="R397" s="168">
        <v>210000000</v>
      </c>
      <c r="S397" s="154">
        <v>900032774</v>
      </c>
      <c r="T397" s="159" t="s">
        <v>1533</v>
      </c>
      <c r="U397" s="159" t="s">
        <v>91</v>
      </c>
      <c r="V397" s="153">
        <v>41625</v>
      </c>
      <c r="W397" s="154">
        <v>71311703</v>
      </c>
      <c r="X397" s="159" t="s">
        <v>1439</v>
      </c>
      <c r="Y397" s="159" t="s">
        <v>85</v>
      </c>
      <c r="Z397" s="159" t="s">
        <v>86</v>
      </c>
      <c r="AA397" s="159">
        <v>15</v>
      </c>
      <c r="AB397" s="159" t="s">
        <v>87</v>
      </c>
      <c r="AC397" s="168">
        <v>0</v>
      </c>
      <c r="AD397" s="159" t="s">
        <v>87</v>
      </c>
      <c r="AE397" s="153">
        <v>41625</v>
      </c>
      <c r="AF397" s="153">
        <v>41639</v>
      </c>
      <c r="AG397" s="159" t="s">
        <v>88</v>
      </c>
      <c r="AH397" s="153"/>
      <c r="AI397" s="153"/>
      <c r="AJ397" s="161"/>
      <c r="AK397" s="161"/>
      <c r="AL397" s="161"/>
      <c r="AM397" s="161"/>
      <c r="AN397" s="162"/>
      <c r="AO397" s="162"/>
      <c r="AP397" s="162"/>
      <c r="AQ397" s="162"/>
      <c r="AR397" s="162"/>
      <c r="AS397" s="162"/>
      <c r="AT397" s="162"/>
      <c r="AU397" s="163">
        <f t="shared" si="43"/>
        <v>15</v>
      </c>
      <c r="AV397" s="164">
        <f t="shared" si="44"/>
        <v>0</v>
      </c>
      <c r="AW397" s="164">
        <f t="shared" si="45"/>
        <v>15</v>
      </c>
      <c r="AX397" s="164">
        <f t="shared" si="47"/>
        <v>1</v>
      </c>
      <c r="AY397" s="192">
        <f t="shared" si="46"/>
        <v>210000000</v>
      </c>
    </row>
    <row r="398" spans="1:51" s="164" customFormat="1" ht="24" customHeight="1" x14ac:dyDescent="0.2">
      <c r="A398" s="159" t="s">
        <v>204</v>
      </c>
      <c r="B398" s="243" t="s">
        <v>328</v>
      </c>
      <c r="C398" s="159" t="s">
        <v>204</v>
      </c>
      <c r="D398" s="176">
        <v>890905211</v>
      </c>
      <c r="E398" s="201" t="s">
        <v>1775</v>
      </c>
      <c r="F398" s="17" t="s">
        <v>76</v>
      </c>
      <c r="G398" s="158">
        <v>4491086617860</v>
      </c>
      <c r="H398" s="176" t="s">
        <v>77</v>
      </c>
      <c r="I398" s="176" t="s">
        <v>78</v>
      </c>
      <c r="J398" s="17" t="s">
        <v>14</v>
      </c>
      <c r="K398" s="152" t="s">
        <v>1535</v>
      </c>
      <c r="L398" s="159" t="s">
        <v>97</v>
      </c>
      <c r="M398" s="159" t="s">
        <v>106</v>
      </c>
      <c r="N398" s="226" t="s">
        <v>108</v>
      </c>
      <c r="O398" s="159" t="s">
        <v>82</v>
      </c>
      <c r="P398" s="159" t="s">
        <v>131</v>
      </c>
      <c r="Q398" s="176" t="s">
        <v>1542</v>
      </c>
      <c r="R398" s="168">
        <v>286160400</v>
      </c>
      <c r="S398" s="154">
        <v>900392283</v>
      </c>
      <c r="T398" s="159" t="s">
        <v>1389</v>
      </c>
      <c r="U398" s="159" t="s">
        <v>91</v>
      </c>
      <c r="V398" s="153">
        <v>41634</v>
      </c>
      <c r="W398" s="154">
        <v>71598028</v>
      </c>
      <c r="X398" s="159" t="s">
        <v>1434</v>
      </c>
      <c r="Y398" s="159" t="s">
        <v>85</v>
      </c>
      <c r="Z398" s="159" t="s">
        <v>86</v>
      </c>
      <c r="AA398" s="177">
        <v>6</v>
      </c>
      <c r="AB398" s="159" t="s">
        <v>88</v>
      </c>
      <c r="AC398" s="168">
        <v>28000000</v>
      </c>
      <c r="AD398" s="159" t="s">
        <v>87</v>
      </c>
      <c r="AE398" s="153">
        <v>41634</v>
      </c>
      <c r="AF398" s="153">
        <v>41639</v>
      </c>
      <c r="AG398" s="159" t="s">
        <v>87</v>
      </c>
      <c r="AH398" s="196"/>
      <c r="AI398" s="196"/>
      <c r="AJ398" s="176"/>
      <c r="AK398" s="176"/>
      <c r="AL398" s="176"/>
      <c r="AM398" s="173"/>
      <c r="AN398" s="175">
        <v>41416</v>
      </c>
      <c r="AO398" s="175">
        <v>41640</v>
      </c>
      <c r="AP398" s="175">
        <v>42004</v>
      </c>
      <c r="AQ398" s="168">
        <v>147229897</v>
      </c>
      <c r="AR398" s="168">
        <v>0</v>
      </c>
      <c r="AS398" s="168">
        <v>0</v>
      </c>
      <c r="AT398" s="168">
        <v>147229897</v>
      </c>
      <c r="AU398" s="163">
        <f t="shared" si="43"/>
        <v>6</v>
      </c>
      <c r="AV398" s="164">
        <f t="shared" si="44"/>
        <v>0</v>
      </c>
      <c r="AW398" s="164">
        <f t="shared" si="45"/>
        <v>6</v>
      </c>
      <c r="AY398" s="192">
        <f t="shared" si="46"/>
        <v>314160400</v>
      </c>
    </row>
    <row r="399" spans="1:51" s="164" customFormat="1" ht="24" customHeight="1" x14ac:dyDescent="0.2">
      <c r="A399" s="159" t="s">
        <v>204</v>
      </c>
      <c r="B399" s="243" t="s">
        <v>254</v>
      </c>
      <c r="C399" s="159" t="s">
        <v>204</v>
      </c>
      <c r="D399" s="176">
        <v>890905211</v>
      </c>
      <c r="E399" s="201" t="s">
        <v>1775</v>
      </c>
      <c r="F399" s="17" t="s">
        <v>76</v>
      </c>
      <c r="G399" s="158">
        <v>4491086617860</v>
      </c>
      <c r="H399" s="176" t="s">
        <v>77</v>
      </c>
      <c r="I399" s="176" t="s">
        <v>78</v>
      </c>
      <c r="J399" s="17" t="s">
        <v>14</v>
      </c>
      <c r="K399" s="152" t="s">
        <v>1536</v>
      </c>
      <c r="L399" s="159" t="s">
        <v>97</v>
      </c>
      <c r="M399" s="159" t="s">
        <v>106</v>
      </c>
      <c r="N399" s="226" t="s">
        <v>98</v>
      </c>
      <c r="O399" s="159" t="s">
        <v>82</v>
      </c>
      <c r="P399" s="159" t="s">
        <v>131</v>
      </c>
      <c r="Q399" s="176" t="s">
        <v>1543</v>
      </c>
      <c r="R399" s="168">
        <v>345127173</v>
      </c>
      <c r="S399" s="154">
        <v>900685055</v>
      </c>
      <c r="T399" s="159" t="s">
        <v>1544</v>
      </c>
      <c r="U399" s="159" t="s">
        <v>91</v>
      </c>
      <c r="V399" s="153">
        <v>41634</v>
      </c>
      <c r="W399" s="154">
        <v>71650991</v>
      </c>
      <c r="X399" s="159" t="s">
        <v>1433</v>
      </c>
      <c r="Y399" s="159" t="s">
        <v>85</v>
      </c>
      <c r="Z399" s="159" t="s">
        <v>86</v>
      </c>
      <c r="AA399" s="177">
        <v>6</v>
      </c>
      <c r="AB399" s="159" t="s">
        <v>88</v>
      </c>
      <c r="AC399" s="168">
        <v>872500</v>
      </c>
      <c r="AD399" s="159" t="s">
        <v>87</v>
      </c>
      <c r="AE399" s="153">
        <v>41634</v>
      </c>
      <c r="AF399" s="153">
        <v>41639</v>
      </c>
      <c r="AG399" s="159" t="s">
        <v>87</v>
      </c>
      <c r="AH399" s="196"/>
      <c r="AI399" s="196"/>
      <c r="AJ399" s="176"/>
      <c r="AK399" s="176"/>
      <c r="AL399" s="176"/>
      <c r="AM399" s="173"/>
      <c r="AN399" s="175">
        <v>41416</v>
      </c>
      <c r="AO399" s="175">
        <v>41640</v>
      </c>
      <c r="AP399" s="175">
        <v>42004</v>
      </c>
      <c r="AQ399" s="168">
        <v>327844493</v>
      </c>
      <c r="AR399" s="168">
        <v>0</v>
      </c>
      <c r="AS399" s="168">
        <v>0</v>
      </c>
      <c r="AT399" s="168">
        <v>327844493</v>
      </c>
      <c r="AU399" s="163">
        <f t="shared" si="43"/>
        <v>6</v>
      </c>
      <c r="AV399" s="164">
        <f t="shared" si="44"/>
        <v>0</v>
      </c>
      <c r="AW399" s="164">
        <f t="shared" si="45"/>
        <v>6</v>
      </c>
      <c r="AY399" s="192">
        <f t="shared" si="46"/>
        <v>345999673</v>
      </c>
    </row>
    <row r="400" spans="1:51" s="164" customFormat="1" ht="24" customHeight="1" x14ac:dyDescent="0.2">
      <c r="A400" s="159" t="s">
        <v>204</v>
      </c>
      <c r="B400" s="243" t="s">
        <v>244</v>
      </c>
      <c r="C400" s="159" t="s">
        <v>204</v>
      </c>
      <c r="D400" s="176">
        <v>890905211</v>
      </c>
      <c r="E400" s="201" t="s">
        <v>1775</v>
      </c>
      <c r="F400" s="17" t="s">
        <v>76</v>
      </c>
      <c r="G400" s="158">
        <v>4491086617860</v>
      </c>
      <c r="H400" s="176" t="s">
        <v>77</v>
      </c>
      <c r="I400" s="176" t="s">
        <v>78</v>
      </c>
      <c r="J400" s="17" t="s">
        <v>14</v>
      </c>
      <c r="K400" s="152" t="s">
        <v>1537</v>
      </c>
      <c r="L400" s="159" t="s">
        <v>97</v>
      </c>
      <c r="M400" s="159" t="s">
        <v>106</v>
      </c>
      <c r="N400" s="226" t="s">
        <v>108</v>
      </c>
      <c r="O400" s="159" t="s">
        <v>82</v>
      </c>
      <c r="P400" s="159" t="s">
        <v>131</v>
      </c>
      <c r="Q400" s="176" t="s">
        <v>1545</v>
      </c>
      <c r="R400" s="168">
        <v>350673336</v>
      </c>
      <c r="S400" s="154">
        <v>900684996</v>
      </c>
      <c r="T400" s="159" t="s">
        <v>1546</v>
      </c>
      <c r="U400" s="159" t="s">
        <v>91</v>
      </c>
      <c r="V400" s="153">
        <v>41634</v>
      </c>
      <c r="W400" s="154">
        <v>1128273521</v>
      </c>
      <c r="X400" s="159" t="s">
        <v>1464</v>
      </c>
      <c r="Y400" s="159" t="s">
        <v>85</v>
      </c>
      <c r="Z400" s="159" t="s">
        <v>86</v>
      </c>
      <c r="AA400" s="177">
        <v>6</v>
      </c>
      <c r="AB400" s="159" t="s">
        <v>87</v>
      </c>
      <c r="AC400" s="168">
        <v>0</v>
      </c>
      <c r="AD400" s="159" t="s">
        <v>87</v>
      </c>
      <c r="AE400" s="153">
        <v>41634</v>
      </c>
      <c r="AF400" s="153">
        <v>41639</v>
      </c>
      <c r="AG400" s="159" t="s">
        <v>87</v>
      </c>
      <c r="AH400" s="196"/>
      <c r="AI400" s="196"/>
      <c r="AJ400" s="176"/>
      <c r="AK400" s="176"/>
      <c r="AL400" s="176"/>
      <c r="AM400" s="173"/>
      <c r="AN400" s="175">
        <v>41498</v>
      </c>
      <c r="AO400" s="175">
        <v>41640</v>
      </c>
      <c r="AP400" s="175">
        <v>42004</v>
      </c>
      <c r="AQ400" s="168">
        <v>175405265</v>
      </c>
      <c r="AR400" s="168">
        <v>0</v>
      </c>
      <c r="AS400" s="168">
        <v>0</v>
      </c>
      <c r="AT400" s="168">
        <v>175405265</v>
      </c>
      <c r="AU400" s="163">
        <f t="shared" si="43"/>
        <v>6</v>
      </c>
      <c r="AV400" s="164">
        <f t="shared" si="44"/>
        <v>0</v>
      </c>
      <c r="AW400" s="164">
        <f t="shared" si="45"/>
        <v>6</v>
      </c>
      <c r="AY400" s="192">
        <f t="shared" si="46"/>
        <v>350673336</v>
      </c>
    </row>
    <row r="401" spans="1:51" s="164" customFormat="1" ht="18" customHeight="1" x14ac:dyDescent="0.2">
      <c r="A401" s="159" t="s">
        <v>204</v>
      </c>
      <c r="B401" s="243" t="s">
        <v>244</v>
      </c>
      <c r="C401" s="159" t="s">
        <v>204</v>
      </c>
      <c r="D401" s="176">
        <v>890905211</v>
      </c>
      <c r="E401" s="201" t="s">
        <v>1775</v>
      </c>
      <c r="F401" s="17" t="s">
        <v>76</v>
      </c>
      <c r="G401" s="158">
        <v>4491086617860</v>
      </c>
      <c r="H401" s="176" t="s">
        <v>77</v>
      </c>
      <c r="I401" s="176" t="s">
        <v>78</v>
      </c>
      <c r="J401" s="17" t="s">
        <v>14</v>
      </c>
      <c r="K401" s="152" t="s">
        <v>1538</v>
      </c>
      <c r="L401" s="159" t="s">
        <v>97</v>
      </c>
      <c r="M401" s="159" t="s">
        <v>106</v>
      </c>
      <c r="N401" s="226" t="s">
        <v>108</v>
      </c>
      <c r="O401" s="159" t="s">
        <v>82</v>
      </c>
      <c r="P401" s="159" t="s">
        <v>131</v>
      </c>
      <c r="Q401" s="176" t="s">
        <v>1547</v>
      </c>
      <c r="R401" s="168">
        <v>312104960</v>
      </c>
      <c r="S401" s="154">
        <v>900685108</v>
      </c>
      <c r="T401" s="159" t="s">
        <v>1548</v>
      </c>
      <c r="U401" s="159" t="s">
        <v>91</v>
      </c>
      <c r="V401" s="153">
        <v>41634</v>
      </c>
      <c r="W401" s="154">
        <v>1128273521</v>
      </c>
      <c r="X401" s="159" t="s">
        <v>1464</v>
      </c>
      <c r="Y401" s="159" t="s">
        <v>85</v>
      </c>
      <c r="Z401" s="159" t="s">
        <v>86</v>
      </c>
      <c r="AA401" s="177">
        <v>6</v>
      </c>
      <c r="AB401" s="159" t="s">
        <v>87</v>
      </c>
      <c r="AC401" s="168">
        <v>0</v>
      </c>
      <c r="AD401" s="159" t="s">
        <v>87</v>
      </c>
      <c r="AE401" s="153">
        <v>41634</v>
      </c>
      <c r="AF401" s="153">
        <v>41639</v>
      </c>
      <c r="AG401" s="159" t="s">
        <v>87</v>
      </c>
      <c r="AH401" s="196"/>
      <c r="AI401" s="196"/>
      <c r="AJ401" s="176"/>
      <c r="AK401" s="176"/>
      <c r="AL401" s="176"/>
      <c r="AM401" s="173"/>
      <c r="AN401" s="175">
        <v>41498</v>
      </c>
      <c r="AO401" s="175">
        <v>41640</v>
      </c>
      <c r="AP401" s="175">
        <v>42004</v>
      </c>
      <c r="AQ401" s="168">
        <v>156070458</v>
      </c>
      <c r="AR401" s="168">
        <v>0</v>
      </c>
      <c r="AS401" s="168">
        <v>0</v>
      </c>
      <c r="AT401" s="168">
        <v>156070458</v>
      </c>
      <c r="AU401" s="163">
        <f t="shared" si="43"/>
        <v>6</v>
      </c>
      <c r="AV401" s="164">
        <f t="shared" si="44"/>
        <v>0</v>
      </c>
      <c r="AW401" s="164">
        <f t="shared" si="45"/>
        <v>6</v>
      </c>
      <c r="AY401" s="192">
        <f t="shared" si="46"/>
        <v>312104960</v>
      </c>
    </row>
    <row r="402" spans="1:51" s="164" customFormat="1" ht="34.5" customHeight="1" x14ac:dyDescent="0.2">
      <c r="A402" s="159" t="s">
        <v>204</v>
      </c>
      <c r="B402" s="243" t="s">
        <v>250</v>
      </c>
      <c r="C402" s="159" t="s">
        <v>204</v>
      </c>
      <c r="D402" s="176">
        <v>890905211</v>
      </c>
      <c r="E402" s="201" t="s">
        <v>1775</v>
      </c>
      <c r="F402" s="17" t="s">
        <v>76</v>
      </c>
      <c r="G402" s="158">
        <v>4491086617860</v>
      </c>
      <c r="H402" s="176" t="s">
        <v>77</v>
      </c>
      <c r="I402" s="176" t="s">
        <v>78</v>
      </c>
      <c r="J402" s="17" t="s">
        <v>14</v>
      </c>
      <c r="K402" s="152" t="s">
        <v>1539</v>
      </c>
      <c r="L402" s="159" t="s">
        <v>105</v>
      </c>
      <c r="M402" s="159" t="s">
        <v>1</v>
      </c>
      <c r="N402" s="226" t="s">
        <v>103</v>
      </c>
      <c r="O402" s="159" t="s">
        <v>82</v>
      </c>
      <c r="P402" s="159" t="s">
        <v>131</v>
      </c>
      <c r="Q402" s="167" t="s">
        <v>1549</v>
      </c>
      <c r="R402" s="168">
        <v>533282450</v>
      </c>
      <c r="S402" s="154">
        <v>98524496</v>
      </c>
      <c r="T402" s="159" t="s">
        <v>1777</v>
      </c>
      <c r="U402" s="159" t="s">
        <v>84</v>
      </c>
      <c r="V402" s="153">
        <v>41634</v>
      </c>
      <c r="W402" s="154"/>
      <c r="X402" s="260"/>
      <c r="Y402" s="234" t="s">
        <v>111</v>
      </c>
      <c r="Z402" s="159" t="s">
        <v>86</v>
      </c>
      <c r="AA402" s="177">
        <v>6</v>
      </c>
      <c r="AB402" s="159" t="s">
        <v>87</v>
      </c>
      <c r="AC402" s="168">
        <v>0</v>
      </c>
      <c r="AD402" s="159"/>
      <c r="AE402" s="153"/>
      <c r="AF402" s="153"/>
      <c r="AG402" s="159" t="s">
        <v>87</v>
      </c>
      <c r="AH402" s="196"/>
      <c r="AI402" s="196"/>
      <c r="AJ402" s="176"/>
      <c r="AK402" s="176"/>
      <c r="AL402" s="176"/>
      <c r="AM402" s="173"/>
      <c r="AN402" s="175">
        <v>41498</v>
      </c>
      <c r="AO402" s="175">
        <v>41640</v>
      </c>
      <c r="AP402" s="175">
        <v>42004</v>
      </c>
      <c r="AQ402" s="168">
        <v>439999816</v>
      </c>
      <c r="AR402" s="168">
        <v>0</v>
      </c>
      <c r="AS402" s="168">
        <v>0</v>
      </c>
      <c r="AT402" s="168">
        <v>439999816</v>
      </c>
      <c r="AU402" s="163">
        <f t="shared" si="43"/>
        <v>1</v>
      </c>
      <c r="AV402" s="164">
        <f t="shared" si="44"/>
        <v>5</v>
      </c>
      <c r="AW402" s="164">
        <f t="shared" si="45"/>
        <v>1</v>
      </c>
      <c r="AY402" s="192">
        <f t="shared" si="46"/>
        <v>533282450</v>
      </c>
    </row>
    <row r="403" spans="1:51" s="164" customFormat="1" ht="24" customHeight="1" x14ac:dyDescent="0.2">
      <c r="A403" s="218" t="s">
        <v>204</v>
      </c>
      <c r="B403" s="243" t="s">
        <v>1540</v>
      </c>
      <c r="C403" s="218" t="s">
        <v>204</v>
      </c>
      <c r="D403" s="176">
        <v>890905211</v>
      </c>
      <c r="E403" s="201" t="s">
        <v>1775</v>
      </c>
      <c r="F403" s="17" t="s">
        <v>76</v>
      </c>
      <c r="G403" s="158">
        <v>4491086617860</v>
      </c>
      <c r="H403" s="176" t="s">
        <v>77</v>
      </c>
      <c r="I403" s="176" t="s">
        <v>78</v>
      </c>
      <c r="J403" s="17" t="s">
        <v>14</v>
      </c>
      <c r="K403" s="152" t="s">
        <v>1541</v>
      </c>
      <c r="L403" s="159" t="s">
        <v>97</v>
      </c>
      <c r="M403" s="159" t="s">
        <v>106</v>
      </c>
      <c r="N403" s="226" t="s">
        <v>108</v>
      </c>
      <c r="O403" s="159" t="s">
        <v>82</v>
      </c>
      <c r="P403" s="159" t="s">
        <v>131</v>
      </c>
      <c r="Q403" s="176" t="s">
        <v>1550</v>
      </c>
      <c r="R403" s="168">
        <v>810151759</v>
      </c>
      <c r="S403" s="154">
        <v>900685135</v>
      </c>
      <c r="T403" s="159" t="s">
        <v>1551</v>
      </c>
      <c r="U403" s="159" t="s">
        <v>91</v>
      </c>
      <c r="V403" s="153">
        <v>41634</v>
      </c>
      <c r="W403" s="154">
        <v>43677705</v>
      </c>
      <c r="X403" s="159" t="s">
        <v>1470</v>
      </c>
      <c r="Y403" s="159" t="s">
        <v>85</v>
      </c>
      <c r="Z403" s="159" t="s">
        <v>86</v>
      </c>
      <c r="AA403" s="177">
        <v>6</v>
      </c>
      <c r="AB403" s="159" t="s">
        <v>88</v>
      </c>
      <c r="AC403" s="168">
        <v>99775800</v>
      </c>
      <c r="AD403" s="159" t="s">
        <v>87</v>
      </c>
      <c r="AE403" s="153">
        <v>41634</v>
      </c>
      <c r="AF403" s="153">
        <v>41639</v>
      </c>
      <c r="AG403" s="159" t="s">
        <v>87</v>
      </c>
      <c r="AH403" s="196"/>
      <c r="AI403" s="196"/>
      <c r="AJ403" s="176"/>
      <c r="AK403" s="176"/>
      <c r="AL403" s="176"/>
      <c r="AM403" s="173"/>
      <c r="AN403" s="175">
        <v>41498</v>
      </c>
      <c r="AO403" s="175">
        <v>41640</v>
      </c>
      <c r="AP403" s="175">
        <v>42004</v>
      </c>
      <c r="AQ403" s="168">
        <v>490821673</v>
      </c>
      <c r="AR403" s="168">
        <v>0</v>
      </c>
      <c r="AS403" s="168">
        <v>0</v>
      </c>
      <c r="AT403" s="168">
        <v>490821673</v>
      </c>
      <c r="AU403" s="163">
        <f t="shared" si="43"/>
        <v>6</v>
      </c>
      <c r="AV403" s="164">
        <f t="shared" si="44"/>
        <v>0</v>
      </c>
      <c r="AW403" s="164">
        <f t="shared" si="45"/>
        <v>6</v>
      </c>
      <c r="AY403" s="192">
        <f t="shared" si="46"/>
        <v>909927559</v>
      </c>
    </row>
    <row r="404" spans="1:51" s="164" customFormat="1" ht="24" customHeight="1" x14ac:dyDescent="0.2">
      <c r="A404" s="159" t="s">
        <v>221</v>
      </c>
      <c r="B404" s="224" t="s">
        <v>331</v>
      </c>
      <c r="C404" s="159" t="s">
        <v>221</v>
      </c>
      <c r="D404" s="17">
        <v>890905211</v>
      </c>
      <c r="E404" s="201" t="s">
        <v>1775</v>
      </c>
      <c r="F404" s="17" t="s">
        <v>76</v>
      </c>
      <c r="G404" s="169">
        <v>4482324766452</v>
      </c>
      <c r="H404" s="18" t="s">
        <v>77</v>
      </c>
      <c r="I404" s="17" t="s">
        <v>78</v>
      </c>
      <c r="J404" s="17" t="s">
        <v>14</v>
      </c>
      <c r="K404" s="152" t="s">
        <v>1552</v>
      </c>
      <c r="L404" s="159" t="s">
        <v>79</v>
      </c>
      <c r="M404" s="107" t="s">
        <v>80</v>
      </c>
      <c r="N404" s="226" t="s">
        <v>1774</v>
      </c>
      <c r="O404" s="159" t="s">
        <v>82</v>
      </c>
      <c r="P404" s="159" t="s">
        <v>83</v>
      </c>
      <c r="Q404" s="178" t="s">
        <v>1554</v>
      </c>
      <c r="R404" s="168">
        <v>16000000</v>
      </c>
      <c r="S404" s="154">
        <v>900069224</v>
      </c>
      <c r="T404" s="159" t="s">
        <v>1555</v>
      </c>
      <c r="U404" s="159" t="s">
        <v>91</v>
      </c>
      <c r="V404" s="153">
        <v>41625</v>
      </c>
      <c r="W404" s="154">
        <v>71788820</v>
      </c>
      <c r="X404" s="159" t="s">
        <v>1471</v>
      </c>
      <c r="Y404" s="159" t="s">
        <v>85</v>
      </c>
      <c r="Z404" s="159" t="s">
        <v>86</v>
      </c>
      <c r="AA404" s="159">
        <v>15</v>
      </c>
      <c r="AB404" s="159" t="s">
        <v>87</v>
      </c>
      <c r="AC404" s="168">
        <v>0</v>
      </c>
      <c r="AD404" s="159" t="s">
        <v>87</v>
      </c>
      <c r="AE404" s="153">
        <v>41625</v>
      </c>
      <c r="AF404" s="153">
        <v>41639</v>
      </c>
      <c r="AG404" s="159" t="s">
        <v>87</v>
      </c>
      <c r="AH404" s="153"/>
      <c r="AI404" s="153"/>
      <c r="AJ404" s="118"/>
      <c r="AK404" s="118"/>
      <c r="AL404" s="118"/>
      <c r="AM404" s="176"/>
      <c r="AN404" s="176"/>
      <c r="AO404" s="176"/>
      <c r="AP404" s="176"/>
      <c r="AQ404" s="176"/>
      <c r="AR404" s="176"/>
      <c r="AS404" s="176"/>
      <c r="AT404" s="176"/>
      <c r="AU404" s="163">
        <f t="shared" si="43"/>
        <v>15</v>
      </c>
      <c r="AV404" s="164">
        <f t="shared" si="44"/>
        <v>0</v>
      </c>
      <c r="AW404" s="164">
        <f t="shared" si="45"/>
        <v>15</v>
      </c>
      <c r="AX404" s="164">
        <f t="shared" ref="AX404:AX431" si="48">+AE404-V404+1</f>
        <v>1</v>
      </c>
      <c r="AY404" s="192">
        <f t="shared" si="46"/>
        <v>16000000</v>
      </c>
    </row>
    <row r="405" spans="1:51" s="164" customFormat="1" ht="24" customHeight="1" x14ac:dyDescent="0.2">
      <c r="A405" s="159" t="s">
        <v>221</v>
      </c>
      <c r="B405" s="224" t="s">
        <v>331</v>
      </c>
      <c r="C405" s="159" t="s">
        <v>221</v>
      </c>
      <c r="D405" s="17">
        <v>890905211</v>
      </c>
      <c r="E405" s="201" t="s">
        <v>1775</v>
      </c>
      <c r="F405" s="17" t="s">
        <v>76</v>
      </c>
      <c r="G405" s="169">
        <v>4482324766452</v>
      </c>
      <c r="H405" s="18" t="s">
        <v>77</v>
      </c>
      <c r="I405" s="17" t="s">
        <v>78</v>
      </c>
      <c r="J405" s="17" t="s">
        <v>14</v>
      </c>
      <c r="K405" s="152" t="s">
        <v>1553</v>
      </c>
      <c r="L405" s="159" t="s">
        <v>79</v>
      </c>
      <c r="M405" s="107" t="s">
        <v>80</v>
      </c>
      <c r="N405" s="226" t="s">
        <v>1774</v>
      </c>
      <c r="O405" s="159" t="s">
        <v>82</v>
      </c>
      <c r="P405" s="159" t="s">
        <v>83</v>
      </c>
      <c r="Q405" s="178" t="s">
        <v>1410</v>
      </c>
      <c r="R405" s="168">
        <v>19021824</v>
      </c>
      <c r="S405" s="154">
        <v>70161424</v>
      </c>
      <c r="T405" s="159" t="s">
        <v>1556</v>
      </c>
      <c r="U405" s="159" t="s">
        <v>84</v>
      </c>
      <c r="V405" s="153">
        <v>41626</v>
      </c>
      <c r="W405" s="154">
        <v>71788820</v>
      </c>
      <c r="X405" s="159" t="s">
        <v>1471</v>
      </c>
      <c r="Y405" s="159" t="s">
        <v>85</v>
      </c>
      <c r="Z405" s="159" t="s">
        <v>86</v>
      </c>
      <c r="AA405" s="159">
        <v>14</v>
      </c>
      <c r="AB405" s="159" t="s">
        <v>87</v>
      </c>
      <c r="AC405" s="168">
        <v>0</v>
      </c>
      <c r="AD405" s="159" t="s">
        <v>87</v>
      </c>
      <c r="AE405" s="153">
        <v>41626</v>
      </c>
      <c r="AF405" s="153">
        <v>41639</v>
      </c>
      <c r="AG405" s="159" t="s">
        <v>87</v>
      </c>
      <c r="AH405" s="153"/>
      <c r="AI405" s="153"/>
      <c r="AJ405" s="118"/>
      <c r="AK405" s="118"/>
      <c r="AL405" s="118"/>
      <c r="AM405" s="176"/>
      <c r="AN405" s="176"/>
      <c r="AO405" s="176"/>
      <c r="AP405" s="176"/>
      <c r="AQ405" s="176"/>
      <c r="AR405" s="176"/>
      <c r="AS405" s="176"/>
      <c r="AT405" s="176"/>
      <c r="AU405" s="163">
        <f t="shared" si="43"/>
        <v>14</v>
      </c>
      <c r="AV405" s="164">
        <f t="shared" si="44"/>
        <v>0</v>
      </c>
      <c r="AW405" s="164">
        <f t="shared" si="45"/>
        <v>14</v>
      </c>
      <c r="AX405" s="164">
        <f t="shared" si="48"/>
        <v>1</v>
      </c>
      <c r="AY405" s="192">
        <f t="shared" si="46"/>
        <v>19021824</v>
      </c>
    </row>
    <row r="406" spans="1:51" s="164" customFormat="1" ht="24" customHeight="1" x14ac:dyDescent="0.2">
      <c r="A406" s="224" t="s">
        <v>222</v>
      </c>
      <c r="B406" s="224">
        <v>120237</v>
      </c>
      <c r="C406" s="218" t="s">
        <v>222</v>
      </c>
      <c r="D406" s="17">
        <v>890905211</v>
      </c>
      <c r="E406" s="201" t="s">
        <v>1775</v>
      </c>
      <c r="F406" s="17" t="s">
        <v>76</v>
      </c>
      <c r="G406" s="169">
        <v>4482324766452</v>
      </c>
      <c r="H406" s="18" t="s">
        <v>77</v>
      </c>
      <c r="I406" s="17" t="s">
        <v>78</v>
      </c>
      <c r="J406" s="17" t="s">
        <v>14</v>
      </c>
      <c r="K406" s="152">
        <v>4600051923</v>
      </c>
      <c r="L406" s="159" t="s">
        <v>92</v>
      </c>
      <c r="M406" s="159" t="s">
        <v>1</v>
      </c>
      <c r="N406" s="226" t="s">
        <v>95</v>
      </c>
      <c r="O406" s="159" t="s">
        <v>82</v>
      </c>
      <c r="P406" s="159" t="s">
        <v>83</v>
      </c>
      <c r="Q406" s="167" t="s">
        <v>1558</v>
      </c>
      <c r="R406" s="179">
        <v>218660000</v>
      </c>
      <c r="S406" s="154">
        <v>830038427</v>
      </c>
      <c r="T406" s="159" t="s">
        <v>1557</v>
      </c>
      <c r="U406" s="159" t="s">
        <v>91</v>
      </c>
      <c r="V406" s="153">
        <v>41638</v>
      </c>
      <c r="W406" s="154">
        <v>71615388</v>
      </c>
      <c r="X406" s="159" t="s">
        <v>1417</v>
      </c>
      <c r="Y406" s="159" t="s">
        <v>85</v>
      </c>
      <c r="Z406" s="159" t="s">
        <v>86</v>
      </c>
      <c r="AA406" s="159">
        <v>32</v>
      </c>
      <c r="AB406" s="159" t="s">
        <v>87</v>
      </c>
      <c r="AC406" s="168">
        <v>0</v>
      </c>
      <c r="AD406" s="159" t="s">
        <v>87</v>
      </c>
      <c r="AE406" s="153">
        <v>41638</v>
      </c>
      <c r="AF406" s="153">
        <v>41669</v>
      </c>
      <c r="AG406" s="159" t="s">
        <v>88</v>
      </c>
      <c r="AH406" s="160"/>
      <c r="AI406" s="160"/>
      <c r="AJ406" s="161"/>
      <c r="AK406" s="161"/>
      <c r="AL406" s="161"/>
      <c r="AM406" s="161"/>
      <c r="AN406" s="175"/>
      <c r="AO406" s="175"/>
      <c r="AP406" s="175"/>
      <c r="AQ406" s="168"/>
      <c r="AR406" s="168"/>
      <c r="AS406" s="168"/>
      <c r="AT406" s="168"/>
      <c r="AU406" s="163">
        <f t="shared" si="43"/>
        <v>32</v>
      </c>
      <c r="AV406" s="164">
        <f t="shared" si="44"/>
        <v>0</v>
      </c>
      <c r="AW406" s="164">
        <f t="shared" si="45"/>
        <v>32</v>
      </c>
      <c r="AX406" s="164">
        <f t="shared" si="48"/>
        <v>1</v>
      </c>
      <c r="AY406" s="192">
        <f t="shared" si="46"/>
        <v>218660000</v>
      </c>
    </row>
    <row r="407" spans="1:51" s="164" customFormat="1" ht="24" customHeight="1" x14ac:dyDescent="0.2">
      <c r="A407" s="218" t="s">
        <v>207</v>
      </c>
      <c r="B407" s="224">
        <v>120362</v>
      </c>
      <c r="C407" s="218" t="s">
        <v>207</v>
      </c>
      <c r="D407" s="17">
        <v>890905211</v>
      </c>
      <c r="E407" s="201" t="s">
        <v>1775</v>
      </c>
      <c r="F407" s="17" t="s">
        <v>76</v>
      </c>
      <c r="G407" s="169">
        <v>4482324766452</v>
      </c>
      <c r="H407" s="18" t="s">
        <v>77</v>
      </c>
      <c r="I407" s="17" t="s">
        <v>78</v>
      </c>
      <c r="J407" s="17" t="s">
        <v>14</v>
      </c>
      <c r="K407" s="152">
        <v>4600051193</v>
      </c>
      <c r="L407" s="159" t="s">
        <v>79</v>
      </c>
      <c r="M407" s="107" t="s">
        <v>80</v>
      </c>
      <c r="N407" s="226" t="s">
        <v>94</v>
      </c>
      <c r="O407" s="159" t="s">
        <v>82</v>
      </c>
      <c r="P407" s="159" t="s">
        <v>83</v>
      </c>
      <c r="Q407" s="167" t="s">
        <v>1608</v>
      </c>
      <c r="R407" s="168">
        <v>3009284235</v>
      </c>
      <c r="S407" s="154">
        <v>811006762</v>
      </c>
      <c r="T407" s="159" t="s">
        <v>1611</v>
      </c>
      <c r="U407" s="159" t="s">
        <v>91</v>
      </c>
      <c r="V407" s="153">
        <v>41584</v>
      </c>
      <c r="W407" s="154">
        <v>71590390</v>
      </c>
      <c r="X407" s="159" t="s">
        <v>1613</v>
      </c>
      <c r="Y407" s="159" t="s">
        <v>85</v>
      </c>
      <c r="Z407" s="159" t="s">
        <v>86</v>
      </c>
      <c r="AA407" s="159">
        <v>412</v>
      </c>
      <c r="AB407" s="159" t="s">
        <v>87</v>
      </c>
      <c r="AC407" s="168">
        <v>0</v>
      </c>
      <c r="AD407" s="159" t="s">
        <v>87</v>
      </c>
      <c r="AE407" s="153">
        <v>41584</v>
      </c>
      <c r="AF407" s="153">
        <v>41995</v>
      </c>
      <c r="AG407" s="159" t="s">
        <v>87</v>
      </c>
      <c r="AH407" s="160"/>
      <c r="AI407" s="160"/>
      <c r="AJ407" s="160"/>
      <c r="AK407" s="160"/>
      <c r="AL407" s="160"/>
      <c r="AM407" s="160"/>
      <c r="AN407" s="153">
        <v>41555</v>
      </c>
      <c r="AO407" s="153">
        <v>41584</v>
      </c>
      <c r="AP407" s="153">
        <v>41995</v>
      </c>
      <c r="AQ407" s="168">
        <v>4285070728</v>
      </c>
      <c r="AR407" s="168">
        <v>0</v>
      </c>
      <c r="AS407" s="168">
        <v>0</v>
      </c>
      <c r="AT407" s="168">
        <v>2283804372</v>
      </c>
      <c r="AU407" s="163">
        <f t="shared" si="43"/>
        <v>412</v>
      </c>
      <c r="AV407" s="164">
        <f t="shared" si="44"/>
        <v>0</v>
      </c>
      <c r="AW407" s="164">
        <f t="shared" si="45"/>
        <v>412</v>
      </c>
      <c r="AX407" s="164">
        <f t="shared" si="48"/>
        <v>1</v>
      </c>
      <c r="AY407" s="192">
        <f t="shared" si="46"/>
        <v>3009284235</v>
      </c>
    </row>
    <row r="408" spans="1:51" s="164" customFormat="1" ht="24" customHeight="1" x14ac:dyDescent="0.2">
      <c r="A408" s="218" t="s">
        <v>207</v>
      </c>
      <c r="B408" s="224">
        <v>120362</v>
      </c>
      <c r="C408" s="218" t="s">
        <v>207</v>
      </c>
      <c r="D408" s="17">
        <v>890905211</v>
      </c>
      <c r="E408" s="201" t="s">
        <v>1775</v>
      </c>
      <c r="F408" s="17" t="s">
        <v>76</v>
      </c>
      <c r="G408" s="169">
        <v>4482324766452</v>
      </c>
      <c r="H408" s="18" t="s">
        <v>77</v>
      </c>
      <c r="I408" s="17" t="s">
        <v>78</v>
      </c>
      <c r="J408" s="17" t="s">
        <v>14</v>
      </c>
      <c r="K408" s="152">
        <v>4600051194</v>
      </c>
      <c r="L408" s="159" t="s">
        <v>79</v>
      </c>
      <c r="M408" s="107" t="s">
        <v>80</v>
      </c>
      <c r="N408" s="226" t="s">
        <v>94</v>
      </c>
      <c r="O408" s="159" t="s">
        <v>82</v>
      </c>
      <c r="P408" s="159" t="s">
        <v>83</v>
      </c>
      <c r="Q408" s="180" t="s">
        <v>1609</v>
      </c>
      <c r="R408" s="168">
        <v>1792449142</v>
      </c>
      <c r="S408" s="154">
        <v>811006762</v>
      </c>
      <c r="T408" s="159" t="s">
        <v>1611</v>
      </c>
      <c r="U408" s="159" t="s">
        <v>91</v>
      </c>
      <c r="V408" s="153">
        <v>41584</v>
      </c>
      <c r="W408" s="154">
        <v>70040135</v>
      </c>
      <c r="X408" s="159" t="s">
        <v>1614</v>
      </c>
      <c r="Y408" s="159" t="s">
        <v>85</v>
      </c>
      <c r="Z408" s="159" t="s">
        <v>86</v>
      </c>
      <c r="AA408" s="159">
        <v>413</v>
      </c>
      <c r="AB408" s="159" t="s">
        <v>87</v>
      </c>
      <c r="AC408" s="168">
        <v>0</v>
      </c>
      <c r="AD408" s="159" t="s">
        <v>87</v>
      </c>
      <c r="AE408" s="153">
        <v>41584</v>
      </c>
      <c r="AF408" s="153">
        <v>41996</v>
      </c>
      <c r="AG408" s="159" t="s">
        <v>87</v>
      </c>
      <c r="AH408" s="160"/>
      <c r="AI408" s="160"/>
      <c r="AJ408" s="160"/>
      <c r="AK408" s="160"/>
      <c r="AL408" s="160"/>
      <c r="AM408" s="160"/>
      <c r="AN408" s="153">
        <v>41555</v>
      </c>
      <c r="AO408" s="153">
        <v>41585</v>
      </c>
      <c r="AP408" s="153">
        <v>41996</v>
      </c>
      <c r="AQ408" s="168">
        <v>4285070728</v>
      </c>
      <c r="AR408" s="168">
        <v>0</v>
      </c>
      <c r="AS408" s="168">
        <v>0</v>
      </c>
      <c r="AT408" s="168">
        <v>1039548316</v>
      </c>
      <c r="AU408" s="163">
        <f t="shared" si="43"/>
        <v>413</v>
      </c>
      <c r="AV408" s="164">
        <f t="shared" si="44"/>
        <v>0</v>
      </c>
      <c r="AW408" s="164">
        <f t="shared" si="45"/>
        <v>413</v>
      </c>
      <c r="AX408" s="164">
        <f t="shared" si="48"/>
        <v>1</v>
      </c>
      <c r="AY408" s="192">
        <f t="shared" si="46"/>
        <v>1792449142</v>
      </c>
    </row>
    <row r="409" spans="1:51" s="164" customFormat="1" ht="24" customHeight="1" x14ac:dyDescent="0.2">
      <c r="A409" s="218" t="s">
        <v>207</v>
      </c>
      <c r="B409" s="224">
        <v>120362</v>
      </c>
      <c r="C409" s="214" t="s">
        <v>207</v>
      </c>
      <c r="D409" s="17">
        <v>890905211</v>
      </c>
      <c r="E409" s="201" t="s">
        <v>1775</v>
      </c>
      <c r="F409" s="17" t="s">
        <v>76</v>
      </c>
      <c r="G409" s="169">
        <v>4482324766452</v>
      </c>
      <c r="H409" s="18" t="s">
        <v>77</v>
      </c>
      <c r="I409" s="17" t="s">
        <v>78</v>
      </c>
      <c r="J409" s="17" t="s">
        <v>14</v>
      </c>
      <c r="K409" s="152">
        <v>4600051200</v>
      </c>
      <c r="L409" s="159" t="s">
        <v>79</v>
      </c>
      <c r="M409" s="107" t="s">
        <v>80</v>
      </c>
      <c r="N409" s="226" t="s">
        <v>94</v>
      </c>
      <c r="O409" s="159" t="s">
        <v>82</v>
      </c>
      <c r="P409" s="159" t="s">
        <v>83</v>
      </c>
      <c r="Q409" s="180" t="s">
        <v>1610</v>
      </c>
      <c r="R409" s="168">
        <v>3123785138</v>
      </c>
      <c r="S409" s="154">
        <v>890909297</v>
      </c>
      <c r="T409" s="159" t="s">
        <v>1612</v>
      </c>
      <c r="U409" s="159" t="s">
        <v>91</v>
      </c>
      <c r="V409" s="153">
        <v>41584</v>
      </c>
      <c r="W409" s="154">
        <v>71595484</v>
      </c>
      <c r="X409" s="159" t="s">
        <v>1615</v>
      </c>
      <c r="Y409" s="159" t="s">
        <v>85</v>
      </c>
      <c r="Z409" s="159" t="s">
        <v>86</v>
      </c>
      <c r="AA409" s="159">
        <v>412</v>
      </c>
      <c r="AB409" s="159" t="s">
        <v>87</v>
      </c>
      <c r="AC409" s="168">
        <v>0</v>
      </c>
      <c r="AD409" s="159" t="s">
        <v>87</v>
      </c>
      <c r="AE409" s="153">
        <v>41584</v>
      </c>
      <c r="AF409" s="153">
        <v>41995</v>
      </c>
      <c r="AG409" s="159" t="s">
        <v>87</v>
      </c>
      <c r="AH409" s="160"/>
      <c r="AI409" s="160"/>
      <c r="AJ409" s="160"/>
      <c r="AK409" s="160"/>
      <c r="AL409" s="160"/>
      <c r="AM409" s="160"/>
      <c r="AN409" s="153">
        <v>41555</v>
      </c>
      <c r="AO409" s="153">
        <v>41584</v>
      </c>
      <c r="AP409" s="153">
        <v>41995</v>
      </c>
      <c r="AQ409" s="168">
        <v>4285070728</v>
      </c>
      <c r="AR409" s="168">
        <v>0</v>
      </c>
      <c r="AS409" s="168">
        <v>0</v>
      </c>
      <c r="AT409" s="168">
        <v>821718039</v>
      </c>
      <c r="AU409" s="163">
        <f t="shared" si="43"/>
        <v>412</v>
      </c>
      <c r="AV409" s="164">
        <f t="shared" si="44"/>
        <v>0</v>
      </c>
      <c r="AW409" s="164">
        <f t="shared" si="45"/>
        <v>412</v>
      </c>
      <c r="AX409" s="164">
        <f t="shared" si="48"/>
        <v>1</v>
      </c>
      <c r="AY409" s="192">
        <f t="shared" si="46"/>
        <v>3123785138</v>
      </c>
    </row>
    <row r="410" spans="1:51" s="164" customFormat="1" ht="24" customHeight="1" x14ac:dyDescent="0.2">
      <c r="A410" s="218" t="s">
        <v>3</v>
      </c>
      <c r="B410" s="224" t="s">
        <v>280</v>
      </c>
      <c r="C410" s="218" t="s">
        <v>3</v>
      </c>
      <c r="D410" s="17">
        <v>890905211</v>
      </c>
      <c r="E410" s="201" t="s">
        <v>1775</v>
      </c>
      <c r="F410" s="17" t="s">
        <v>76</v>
      </c>
      <c r="G410" s="169">
        <v>4482324766452</v>
      </c>
      <c r="H410" s="18" t="s">
        <v>77</v>
      </c>
      <c r="I410" s="17" t="s">
        <v>78</v>
      </c>
      <c r="J410" s="17" t="s">
        <v>14</v>
      </c>
      <c r="K410" s="152" t="s">
        <v>1632</v>
      </c>
      <c r="L410" s="159" t="s">
        <v>79</v>
      </c>
      <c r="M410" s="107" t="s">
        <v>80</v>
      </c>
      <c r="N410" s="226" t="s">
        <v>81</v>
      </c>
      <c r="O410" s="159" t="s">
        <v>82</v>
      </c>
      <c r="P410" s="159" t="s">
        <v>96</v>
      </c>
      <c r="Q410" s="167" t="s">
        <v>1633</v>
      </c>
      <c r="R410" s="168">
        <v>8286424</v>
      </c>
      <c r="S410" s="154">
        <v>4279089</v>
      </c>
      <c r="T410" s="159" t="s">
        <v>1634</v>
      </c>
      <c r="U410" s="159" t="s">
        <v>84</v>
      </c>
      <c r="V410" s="153">
        <v>41579</v>
      </c>
      <c r="W410" s="154">
        <v>21758910</v>
      </c>
      <c r="X410" s="159" t="s">
        <v>1414</v>
      </c>
      <c r="Y410" s="159" t="s">
        <v>85</v>
      </c>
      <c r="Z410" s="159" t="s">
        <v>86</v>
      </c>
      <c r="AA410" s="159">
        <v>61</v>
      </c>
      <c r="AB410" s="159" t="s">
        <v>87</v>
      </c>
      <c r="AC410" s="168">
        <v>0</v>
      </c>
      <c r="AD410" s="159" t="s">
        <v>87</v>
      </c>
      <c r="AE410" s="153">
        <v>41579</v>
      </c>
      <c r="AF410" s="153">
        <v>41639</v>
      </c>
      <c r="AG410" s="159" t="s">
        <v>88</v>
      </c>
      <c r="AH410" s="160"/>
      <c r="AI410" s="160"/>
      <c r="AJ410" s="160"/>
      <c r="AK410" s="160"/>
      <c r="AL410" s="160"/>
      <c r="AM410" s="160"/>
      <c r="AN410" s="160"/>
      <c r="AO410" s="160"/>
      <c r="AP410" s="160"/>
      <c r="AQ410" s="160"/>
      <c r="AR410" s="160"/>
      <c r="AS410" s="160"/>
      <c r="AT410" s="160"/>
      <c r="AU410" s="163">
        <f t="shared" si="43"/>
        <v>61</v>
      </c>
      <c r="AV410" s="164">
        <f t="shared" si="44"/>
        <v>0</v>
      </c>
      <c r="AW410" s="164">
        <f t="shared" si="45"/>
        <v>61</v>
      </c>
      <c r="AX410" s="164">
        <f t="shared" si="48"/>
        <v>1</v>
      </c>
      <c r="AY410" s="192">
        <f t="shared" si="46"/>
        <v>8286424</v>
      </c>
    </row>
    <row r="411" spans="1:51" s="164" customFormat="1" ht="24" customHeight="1" x14ac:dyDescent="0.2">
      <c r="A411" s="218" t="s">
        <v>3</v>
      </c>
      <c r="B411" s="224" t="s">
        <v>280</v>
      </c>
      <c r="C411" s="218" t="s">
        <v>3</v>
      </c>
      <c r="D411" s="17">
        <v>890905211</v>
      </c>
      <c r="E411" s="201" t="s">
        <v>1775</v>
      </c>
      <c r="F411" s="17" t="s">
        <v>76</v>
      </c>
      <c r="G411" s="169">
        <v>4482324766452</v>
      </c>
      <c r="H411" s="18" t="s">
        <v>77</v>
      </c>
      <c r="I411" s="17" t="s">
        <v>78</v>
      </c>
      <c r="J411" s="17" t="s">
        <v>14</v>
      </c>
      <c r="K411" s="152">
        <v>4600051274</v>
      </c>
      <c r="L411" s="159" t="s">
        <v>79</v>
      </c>
      <c r="M411" s="107" t="s">
        <v>80</v>
      </c>
      <c r="N411" s="226" t="s">
        <v>81</v>
      </c>
      <c r="O411" s="159" t="s">
        <v>82</v>
      </c>
      <c r="P411" s="159" t="s">
        <v>96</v>
      </c>
      <c r="Q411" s="167" t="s">
        <v>1633</v>
      </c>
      <c r="R411" s="168">
        <v>8286424</v>
      </c>
      <c r="S411" s="154">
        <v>43202876</v>
      </c>
      <c r="T411" s="159" t="s">
        <v>1635</v>
      </c>
      <c r="U411" s="159" t="s">
        <v>84</v>
      </c>
      <c r="V411" s="153">
        <v>41584</v>
      </c>
      <c r="W411" s="154">
        <v>21758910</v>
      </c>
      <c r="X411" s="159" t="s">
        <v>1414</v>
      </c>
      <c r="Y411" s="159" t="s">
        <v>85</v>
      </c>
      <c r="Z411" s="159" t="s">
        <v>86</v>
      </c>
      <c r="AA411" s="159">
        <v>56</v>
      </c>
      <c r="AB411" s="159" t="s">
        <v>87</v>
      </c>
      <c r="AC411" s="168">
        <v>0</v>
      </c>
      <c r="AD411" s="159" t="s">
        <v>87</v>
      </c>
      <c r="AE411" s="153">
        <v>41584</v>
      </c>
      <c r="AF411" s="153">
        <v>41639</v>
      </c>
      <c r="AG411" s="159" t="s">
        <v>88</v>
      </c>
      <c r="AH411" s="160"/>
      <c r="AI411" s="160"/>
      <c r="AJ411" s="160"/>
      <c r="AK411" s="160"/>
      <c r="AL411" s="160"/>
      <c r="AM411" s="160"/>
      <c r="AN411" s="160"/>
      <c r="AO411" s="160"/>
      <c r="AP411" s="160"/>
      <c r="AQ411" s="160"/>
      <c r="AR411" s="160"/>
      <c r="AS411" s="160"/>
      <c r="AT411" s="160"/>
      <c r="AU411" s="163">
        <f t="shared" si="43"/>
        <v>56</v>
      </c>
      <c r="AV411" s="164">
        <f t="shared" si="44"/>
        <v>0</v>
      </c>
      <c r="AW411" s="164">
        <f t="shared" si="45"/>
        <v>56</v>
      </c>
      <c r="AX411" s="164">
        <f t="shared" si="48"/>
        <v>1</v>
      </c>
      <c r="AY411" s="192">
        <f t="shared" si="46"/>
        <v>8286424</v>
      </c>
    </row>
    <row r="412" spans="1:51" s="164" customFormat="1" ht="24" customHeight="1" x14ac:dyDescent="0.2">
      <c r="A412" s="218" t="s">
        <v>6</v>
      </c>
      <c r="B412" s="224" t="s">
        <v>213</v>
      </c>
      <c r="C412" s="218" t="s">
        <v>6</v>
      </c>
      <c r="D412" s="17">
        <v>890905211</v>
      </c>
      <c r="E412" s="201" t="s">
        <v>1775</v>
      </c>
      <c r="F412" s="17" t="s">
        <v>76</v>
      </c>
      <c r="G412" s="169">
        <v>4482324766452</v>
      </c>
      <c r="H412" s="18" t="s">
        <v>77</v>
      </c>
      <c r="I412" s="17" t="s">
        <v>78</v>
      </c>
      <c r="J412" s="17" t="s">
        <v>14</v>
      </c>
      <c r="K412" s="152">
        <v>4600051554</v>
      </c>
      <c r="L412" s="159" t="s">
        <v>79</v>
      </c>
      <c r="M412" s="107" t="s">
        <v>80</v>
      </c>
      <c r="N412" s="226" t="s">
        <v>90</v>
      </c>
      <c r="O412" s="159" t="s">
        <v>82</v>
      </c>
      <c r="P412" s="159" t="s">
        <v>83</v>
      </c>
      <c r="Q412" s="167" t="s">
        <v>1080</v>
      </c>
      <c r="R412" s="168">
        <v>5568000</v>
      </c>
      <c r="S412" s="154">
        <v>811046250</v>
      </c>
      <c r="T412" s="159" t="s">
        <v>1081</v>
      </c>
      <c r="U412" s="159" t="s">
        <v>91</v>
      </c>
      <c r="V412" s="153">
        <v>41605</v>
      </c>
      <c r="W412" s="154">
        <v>1017134864</v>
      </c>
      <c r="X412" s="159" t="s">
        <v>1421</v>
      </c>
      <c r="Y412" s="159" t="s">
        <v>85</v>
      </c>
      <c r="Z412" s="159" t="s">
        <v>86</v>
      </c>
      <c r="AA412" s="159">
        <v>32</v>
      </c>
      <c r="AB412" s="159" t="s">
        <v>87</v>
      </c>
      <c r="AC412" s="168">
        <v>0</v>
      </c>
      <c r="AD412" s="159" t="s">
        <v>87</v>
      </c>
      <c r="AE412" s="153">
        <v>41608</v>
      </c>
      <c r="AF412" s="153">
        <v>41639</v>
      </c>
      <c r="AG412" s="153" t="s">
        <v>87</v>
      </c>
      <c r="AH412" s="160"/>
      <c r="AI412" s="160"/>
      <c r="AJ412" s="161"/>
      <c r="AK412" s="161"/>
      <c r="AL412" s="161"/>
      <c r="AM412" s="161"/>
      <c r="AN412" s="162"/>
      <c r="AO412" s="162"/>
      <c r="AP412" s="162"/>
      <c r="AQ412" s="161"/>
      <c r="AR412" s="161"/>
      <c r="AS412" s="161"/>
      <c r="AT412" s="161"/>
      <c r="AU412" s="163">
        <f t="shared" si="43"/>
        <v>32</v>
      </c>
      <c r="AV412" s="164">
        <f t="shared" si="44"/>
        <v>0</v>
      </c>
      <c r="AW412" s="164">
        <f t="shared" si="45"/>
        <v>32</v>
      </c>
      <c r="AX412" s="164">
        <f t="shared" si="48"/>
        <v>4</v>
      </c>
      <c r="AY412" s="192">
        <f t="shared" si="46"/>
        <v>5568000</v>
      </c>
    </row>
    <row r="413" spans="1:51" s="164" customFormat="1" ht="24" customHeight="1" x14ac:dyDescent="0.2">
      <c r="A413" s="218" t="s">
        <v>6</v>
      </c>
      <c r="B413" s="224" t="s">
        <v>212</v>
      </c>
      <c r="C413" s="218" t="s">
        <v>6</v>
      </c>
      <c r="D413" s="17">
        <v>890905211</v>
      </c>
      <c r="E413" s="201" t="s">
        <v>1775</v>
      </c>
      <c r="F413" s="17" t="s">
        <v>76</v>
      </c>
      <c r="G413" s="169">
        <v>4482324766452</v>
      </c>
      <c r="H413" s="18" t="s">
        <v>77</v>
      </c>
      <c r="I413" s="17" t="s">
        <v>78</v>
      </c>
      <c r="J413" s="17" t="s">
        <v>14</v>
      </c>
      <c r="K413" s="152">
        <v>4600051563</v>
      </c>
      <c r="L413" s="159" t="s">
        <v>79</v>
      </c>
      <c r="M413" s="107" t="s">
        <v>80</v>
      </c>
      <c r="N413" s="226" t="s">
        <v>90</v>
      </c>
      <c r="O413" s="159" t="s">
        <v>82</v>
      </c>
      <c r="P413" s="159" t="s">
        <v>83</v>
      </c>
      <c r="Q413" s="167" t="s">
        <v>1096</v>
      </c>
      <c r="R413" s="168">
        <v>2000000</v>
      </c>
      <c r="S413" s="154">
        <v>717354314</v>
      </c>
      <c r="T413" s="159" t="s">
        <v>1097</v>
      </c>
      <c r="U413" s="159" t="s">
        <v>84</v>
      </c>
      <c r="V413" s="153">
        <v>41599</v>
      </c>
      <c r="W413" s="154">
        <v>42965526</v>
      </c>
      <c r="X413" s="159" t="s">
        <v>1602</v>
      </c>
      <c r="Y413" s="159" t="s">
        <v>85</v>
      </c>
      <c r="Z413" s="159" t="s">
        <v>86</v>
      </c>
      <c r="AA413" s="159">
        <v>41</v>
      </c>
      <c r="AB413" s="159" t="s">
        <v>87</v>
      </c>
      <c r="AC413" s="168">
        <v>0</v>
      </c>
      <c r="AD413" s="159" t="s">
        <v>87</v>
      </c>
      <c r="AE413" s="153">
        <v>41599</v>
      </c>
      <c r="AF413" s="153">
        <v>41639</v>
      </c>
      <c r="AG413" s="153" t="s">
        <v>87</v>
      </c>
      <c r="AH413" s="160"/>
      <c r="AI413" s="160"/>
      <c r="AJ413" s="161"/>
      <c r="AK413" s="161"/>
      <c r="AL413" s="161"/>
      <c r="AM413" s="161"/>
      <c r="AN413" s="162"/>
      <c r="AO413" s="162"/>
      <c r="AP413" s="162"/>
      <c r="AQ413" s="161"/>
      <c r="AR413" s="161"/>
      <c r="AS413" s="161"/>
      <c r="AT413" s="161"/>
      <c r="AU413" s="163">
        <f t="shared" si="43"/>
        <v>41</v>
      </c>
      <c r="AV413" s="164">
        <f t="shared" si="44"/>
        <v>0</v>
      </c>
      <c r="AW413" s="164">
        <f t="shared" si="45"/>
        <v>41</v>
      </c>
      <c r="AX413" s="164">
        <f t="shared" si="48"/>
        <v>1</v>
      </c>
      <c r="AY413" s="192">
        <f t="shared" si="46"/>
        <v>2000000</v>
      </c>
    </row>
    <row r="414" spans="1:51" s="164" customFormat="1" ht="24" customHeight="1" x14ac:dyDescent="0.2">
      <c r="A414" s="218" t="s">
        <v>6</v>
      </c>
      <c r="B414" s="224" t="s">
        <v>212</v>
      </c>
      <c r="C414" s="218" t="s">
        <v>6</v>
      </c>
      <c r="D414" s="17">
        <v>890905211</v>
      </c>
      <c r="E414" s="201" t="s">
        <v>1775</v>
      </c>
      <c r="F414" s="17" t="s">
        <v>76</v>
      </c>
      <c r="G414" s="169">
        <v>4482324766452</v>
      </c>
      <c r="H414" s="18" t="s">
        <v>77</v>
      </c>
      <c r="I414" s="17" t="s">
        <v>78</v>
      </c>
      <c r="J414" s="17" t="s">
        <v>14</v>
      </c>
      <c r="K414" s="152" t="s">
        <v>526</v>
      </c>
      <c r="L414" s="159" t="s">
        <v>79</v>
      </c>
      <c r="M414" s="107" t="s">
        <v>80</v>
      </c>
      <c r="N414" s="226" t="s">
        <v>90</v>
      </c>
      <c r="O414" s="159" t="s">
        <v>82</v>
      </c>
      <c r="P414" s="159" t="s">
        <v>83</v>
      </c>
      <c r="Q414" s="167" t="s">
        <v>1098</v>
      </c>
      <c r="R414" s="168">
        <v>3800000</v>
      </c>
      <c r="S414" s="154">
        <v>900558331</v>
      </c>
      <c r="T414" s="159" t="s">
        <v>1099</v>
      </c>
      <c r="U414" s="159" t="s">
        <v>91</v>
      </c>
      <c r="V414" s="153">
        <v>41607</v>
      </c>
      <c r="W414" s="154">
        <v>42965526</v>
      </c>
      <c r="X414" s="159" t="s">
        <v>1602</v>
      </c>
      <c r="Y414" s="159" t="s">
        <v>85</v>
      </c>
      <c r="Z414" s="159" t="s">
        <v>86</v>
      </c>
      <c r="AA414" s="159">
        <v>29</v>
      </c>
      <c r="AB414" s="159" t="s">
        <v>87</v>
      </c>
      <c r="AC414" s="168">
        <v>0</v>
      </c>
      <c r="AD414" s="159" t="s">
        <v>87</v>
      </c>
      <c r="AE414" s="153">
        <v>41611</v>
      </c>
      <c r="AF414" s="153">
        <v>41639</v>
      </c>
      <c r="AG414" s="153" t="s">
        <v>87</v>
      </c>
      <c r="AH414" s="160"/>
      <c r="AI414" s="160"/>
      <c r="AJ414" s="161"/>
      <c r="AK414" s="161"/>
      <c r="AL414" s="161"/>
      <c r="AM414" s="161"/>
      <c r="AN414" s="162"/>
      <c r="AO414" s="162"/>
      <c r="AP414" s="162"/>
      <c r="AQ414" s="161"/>
      <c r="AR414" s="161"/>
      <c r="AS414" s="161"/>
      <c r="AT414" s="161"/>
      <c r="AU414" s="163">
        <f t="shared" si="43"/>
        <v>29</v>
      </c>
      <c r="AV414" s="164">
        <f t="shared" si="44"/>
        <v>0</v>
      </c>
      <c r="AW414" s="164">
        <f t="shared" si="45"/>
        <v>29</v>
      </c>
      <c r="AX414" s="164">
        <f t="shared" si="48"/>
        <v>5</v>
      </c>
      <c r="AY414" s="192">
        <f t="shared" si="46"/>
        <v>3800000</v>
      </c>
    </row>
    <row r="415" spans="1:51" s="164" customFormat="1" ht="24" customHeight="1" x14ac:dyDescent="0.2">
      <c r="A415" s="218" t="s">
        <v>6</v>
      </c>
      <c r="B415" s="224" t="s">
        <v>212</v>
      </c>
      <c r="C415" s="218" t="s">
        <v>6</v>
      </c>
      <c r="D415" s="17">
        <v>890905211</v>
      </c>
      <c r="E415" s="201" t="s">
        <v>1775</v>
      </c>
      <c r="F415" s="17" t="s">
        <v>76</v>
      </c>
      <c r="G415" s="169">
        <v>4482324766452</v>
      </c>
      <c r="H415" s="18" t="s">
        <v>77</v>
      </c>
      <c r="I415" s="17" t="s">
        <v>78</v>
      </c>
      <c r="J415" s="17" t="s">
        <v>14</v>
      </c>
      <c r="K415" s="152" t="s">
        <v>527</v>
      </c>
      <c r="L415" s="159" t="s">
        <v>79</v>
      </c>
      <c r="M415" s="107" t="s">
        <v>80</v>
      </c>
      <c r="N415" s="226" t="s">
        <v>90</v>
      </c>
      <c r="O415" s="159" t="s">
        <v>82</v>
      </c>
      <c r="P415" s="159" t="s">
        <v>83</v>
      </c>
      <c r="Q415" s="167" t="s">
        <v>1100</v>
      </c>
      <c r="R415" s="168">
        <v>5000000</v>
      </c>
      <c r="S415" s="154">
        <v>1128384985</v>
      </c>
      <c r="T415" s="159" t="s">
        <v>1101</v>
      </c>
      <c r="U415" s="159" t="s">
        <v>84</v>
      </c>
      <c r="V415" s="153">
        <v>41599</v>
      </c>
      <c r="W415" s="154">
        <v>42965526</v>
      </c>
      <c r="X415" s="159" t="s">
        <v>1602</v>
      </c>
      <c r="Y415" s="159" t="s">
        <v>85</v>
      </c>
      <c r="Z415" s="159" t="s">
        <v>86</v>
      </c>
      <c r="AA415" s="159">
        <v>41</v>
      </c>
      <c r="AB415" s="159" t="s">
        <v>87</v>
      </c>
      <c r="AC415" s="168">
        <v>0</v>
      </c>
      <c r="AD415" s="159" t="s">
        <v>87</v>
      </c>
      <c r="AE415" s="153">
        <v>41599</v>
      </c>
      <c r="AF415" s="153">
        <v>41639</v>
      </c>
      <c r="AG415" s="153" t="s">
        <v>87</v>
      </c>
      <c r="AH415" s="160"/>
      <c r="AI415" s="160"/>
      <c r="AJ415" s="161"/>
      <c r="AK415" s="161"/>
      <c r="AL415" s="161"/>
      <c r="AM415" s="161"/>
      <c r="AN415" s="162"/>
      <c r="AO415" s="162"/>
      <c r="AP415" s="162"/>
      <c r="AQ415" s="161"/>
      <c r="AR415" s="161"/>
      <c r="AS415" s="161"/>
      <c r="AT415" s="161"/>
      <c r="AU415" s="163">
        <f t="shared" si="43"/>
        <v>41</v>
      </c>
      <c r="AV415" s="164">
        <f t="shared" si="44"/>
        <v>0</v>
      </c>
      <c r="AW415" s="164">
        <f t="shared" si="45"/>
        <v>41</v>
      </c>
      <c r="AX415" s="164">
        <f t="shared" si="48"/>
        <v>1</v>
      </c>
      <c r="AY415" s="192">
        <f t="shared" si="46"/>
        <v>5000000</v>
      </c>
    </row>
    <row r="416" spans="1:51" s="164" customFormat="1" ht="24" customHeight="1" x14ac:dyDescent="0.2">
      <c r="A416" s="218" t="s">
        <v>203</v>
      </c>
      <c r="B416" s="224" t="s">
        <v>321</v>
      </c>
      <c r="C416" s="218" t="s">
        <v>203</v>
      </c>
      <c r="D416" s="17">
        <v>890905211</v>
      </c>
      <c r="E416" s="201" t="s">
        <v>1775</v>
      </c>
      <c r="F416" s="17" t="s">
        <v>76</v>
      </c>
      <c r="G416" s="158">
        <v>4491086617860</v>
      </c>
      <c r="H416" s="18" t="s">
        <v>77</v>
      </c>
      <c r="I416" s="17" t="s">
        <v>78</v>
      </c>
      <c r="J416" s="17" t="s">
        <v>14</v>
      </c>
      <c r="K416" s="152" t="s">
        <v>518</v>
      </c>
      <c r="L416" s="159" t="s">
        <v>92</v>
      </c>
      <c r="M416" s="107" t="s">
        <v>80</v>
      </c>
      <c r="N416" s="226" t="s">
        <v>95</v>
      </c>
      <c r="O416" s="159" t="s">
        <v>82</v>
      </c>
      <c r="P416" s="159" t="s">
        <v>83</v>
      </c>
      <c r="Q416" s="167" t="s">
        <v>1079</v>
      </c>
      <c r="R416" s="168">
        <v>720300000</v>
      </c>
      <c r="S416" s="154">
        <v>890701355</v>
      </c>
      <c r="T416" s="159" t="s">
        <v>1021</v>
      </c>
      <c r="U416" s="159" t="s">
        <v>91</v>
      </c>
      <c r="V416" s="153">
        <v>41599</v>
      </c>
      <c r="W416" s="154">
        <v>71763495</v>
      </c>
      <c r="X416" s="159" t="s">
        <v>1452</v>
      </c>
      <c r="Y416" s="159" t="s">
        <v>85</v>
      </c>
      <c r="Z416" s="159" t="s">
        <v>86</v>
      </c>
      <c r="AA416" s="159">
        <v>41</v>
      </c>
      <c r="AB416" s="159" t="s">
        <v>87</v>
      </c>
      <c r="AC416" s="168">
        <v>0</v>
      </c>
      <c r="AD416" s="159" t="s">
        <v>87</v>
      </c>
      <c r="AE416" s="153">
        <v>41599</v>
      </c>
      <c r="AF416" s="153">
        <v>41639</v>
      </c>
      <c r="AG416" s="159" t="s">
        <v>88</v>
      </c>
      <c r="AH416" s="160"/>
      <c r="AI416" s="160"/>
      <c r="AJ416" s="161"/>
      <c r="AK416" s="161"/>
      <c r="AL416" s="161"/>
      <c r="AM416" s="161"/>
      <c r="AN416" s="162"/>
      <c r="AO416" s="162"/>
      <c r="AP416" s="162"/>
      <c r="AQ416" s="162"/>
      <c r="AR416" s="162"/>
      <c r="AS416" s="162"/>
      <c r="AT416" s="162"/>
      <c r="AU416" s="163">
        <f t="shared" si="43"/>
        <v>41</v>
      </c>
      <c r="AV416" s="164">
        <f t="shared" si="44"/>
        <v>0</v>
      </c>
      <c r="AW416" s="164">
        <f t="shared" si="45"/>
        <v>41</v>
      </c>
      <c r="AX416" s="164">
        <f t="shared" si="48"/>
        <v>1</v>
      </c>
      <c r="AY416" s="192">
        <f t="shared" si="46"/>
        <v>720300000</v>
      </c>
    </row>
    <row r="417" spans="1:51" s="164" customFormat="1" ht="24" customHeight="1" x14ac:dyDescent="0.2">
      <c r="A417" s="218" t="s">
        <v>209</v>
      </c>
      <c r="B417" s="224" t="s">
        <v>272</v>
      </c>
      <c r="C417" s="218" t="s">
        <v>209</v>
      </c>
      <c r="D417" s="17">
        <v>890905211</v>
      </c>
      <c r="E417" s="201" t="s">
        <v>1775</v>
      </c>
      <c r="F417" s="17" t="s">
        <v>76</v>
      </c>
      <c r="G417" s="158">
        <v>4491086617860</v>
      </c>
      <c r="H417" s="18" t="s">
        <v>77</v>
      </c>
      <c r="I417" s="17" t="s">
        <v>78</v>
      </c>
      <c r="J417" s="17" t="s">
        <v>14</v>
      </c>
      <c r="K417" s="152" t="s">
        <v>512</v>
      </c>
      <c r="L417" s="159" t="s">
        <v>92</v>
      </c>
      <c r="M417" s="159" t="s">
        <v>1</v>
      </c>
      <c r="N417" s="226" t="s">
        <v>90</v>
      </c>
      <c r="O417" s="159" t="s">
        <v>82</v>
      </c>
      <c r="P417" s="159" t="s">
        <v>102</v>
      </c>
      <c r="Q417" s="167" t="s">
        <v>1067</v>
      </c>
      <c r="R417" s="168">
        <v>474148656</v>
      </c>
      <c r="S417" s="154">
        <v>811016391</v>
      </c>
      <c r="T417" s="159" t="s">
        <v>1068</v>
      </c>
      <c r="U417" s="159" t="s">
        <v>91</v>
      </c>
      <c r="V417" s="153">
        <v>41604</v>
      </c>
      <c r="W417" s="154">
        <v>43052852</v>
      </c>
      <c r="X417" s="159" t="s">
        <v>1449</v>
      </c>
      <c r="Y417" s="159" t="s">
        <v>85</v>
      </c>
      <c r="Z417" s="159" t="s">
        <v>86</v>
      </c>
      <c r="AA417" s="159">
        <v>126</v>
      </c>
      <c r="AB417" s="159" t="s">
        <v>87</v>
      </c>
      <c r="AC417" s="168">
        <v>0</v>
      </c>
      <c r="AD417" s="159" t="s">
        <v>87</v>
      </c>
      <c r="AE417" s="153">
        <v>41604</v>
      </c>
      <c r="AF417" s="153">
        <v>41729</v>
      </c>
      <c r="AG417" s="159" t="s">
        <v>88</v>
      </c>
      <c r="AH417" s="160"/>
      <c r="AI417" s="160"/>
      <c r="AJ417" s="160"/>
      <c r="AK417" s="160"/>
      <c r="AL417" s="160"/>
      <c r="AM417" s="160"/>
      <c r="AN417" s="160"/>
      <c r="AO417" s="160"/>
      <c r="AP417" s="160"/>
      <c r="AQ417" s="160"/>
      <c r="AR417" s="160"/>
      <c r="AS417" s="160"/>
      <c r="AT417" s="160"/>
      <c r="AU417" s="163">
        <f t="shared" si="43"/>
        <v>126</v>
      </c>
      <c r="AV417" s="164">
        <f t="shared" si="44"/>
        <v>0</v>
      </c>
      <c r="AW417" s="164">
        <f t="shared" si="45"/>
        <v>126</v>
      </c>
      <c r="AX417" s="164">
        <f t="shared" si="48"/>
        <v>1</v>
      </c>
      <c r="AY417" s="192">
        <f t="shared" si="46"/>
        <v>474148656</v>
      </c>
    </row>
    <row r="418" spans="1:51" s="164" customFormat="1" ht="24" customHeight="1" x14ac:dyDescent="0.2">
      <c r="A418" s="218" t="s">
        <v>222</v>
      </c>
      <c r="B418" s="224" t="s">
        <v>226</v>
      </c>
      <c r="C418" s="218" t="s">
        <v>222</v>
      </c>
      <c r="D418" s="17">
        <v>890905211</v>
      </c>
      <c r="E418" s="201" t="s">
        <v>1775</v>
      </c>
      <c r="F418" s="17" t="s">
        <v>76</v>
      </c>
      <c r="G418" s="158">
        <v>4491086617860</v>
      </c>
      <c r="H418" s="18" t="s">
        <v>77</v>
      </c>
      <c r="I418" s="17" t="s">
        <v>78</v>
      </c>
      <c r="J418" s="17" t="s">
        <v>14</v>
      </c>
      <c r="K418" s="152" t="s">
        <v>510</v>
      </c>
      <c r="L418" s="159" t="s">
        <v>79</v>
      </c>
      <c r="M418" s="107" t="s">
        <v>80</v>
      </c>
      <c r="N418" s="226" t="s">
        <v>81</v>
      </c>
      <c r="O418" s="159" t="s">
        <v>82</v>
      </c>
      <c r="P418" s="159" t="s">
        <v>83</v>
      </c>
      <c r="Q418" s="167" t="s">
        <v>1063</v>
      </c>
      <c r="R418" s="168">
        <v>4286560</v>
      </c>
      <c r="S418" s="154">
        <v>1128468121</v>
      </c>
      <c r="T418" s="159" t="s">
        <v>1064</v>
      </c>
      <c r="U418" s="159" t="s">
        <v>84</v>
      </c>
      <c r="V418" s="153">
        <v>41610</v>
      </c>
      <c r="W418" s="154">
        <v>98569993</v>
      </c>
      <c r="X418" s="159" t="s">
        <v>1428</v>
      </c>
      <c r="Y418" s="159" t="s">
        <v>85</v>
      </c>
      <c r="Z418" s="159" t="s">
        <v>86</v>
      </c>
      <c r="AA418" s="159">
        <v>27</v>
      </c>
      <c r="AB418" s="159" t="s">
        <v>87</v>
      </c>
      <c r="AC418" s="168">
        <v>0</v>
      </c>
      <c r="AD418" s="168" t="s">
        <v>87</v>
      </c>
      <c r="AE418" s="153">
        <v>41613</v>
      </c>
      <c r="AF418" s="153">
        <v>41639</v>
      </c>
      <c r="AG418" s="159" t="s">
        <v>87</v>
      </c>
      <c r="AH418" s="160"/>
      <c r="AI418" s="160"/>
      <c r="AJ418" s="161"/>
      <c r="AK418" s="161"/>
      <c r="AL418" s="161"/>
      <c r="AM418" s="161"/>
      <c r="AN418" s="175"/>
      <c r="AO418" s="175"/>
      <c r="AP418" s="175"/>
      <c r="AQ418" s="168"/>
      <c r="AR418" s="168"/>
      <c r="AS418" s="168"/>
      <c r="AT418" s="168"/>
      <c r="AU418" s="163">
        <f t="shared" si="43"/>
        <v>27</v>
      </c>
      <c r="AV418" s="164">
        <f t="shared" si="44"/>
        <v>0</v>
      </c>
      <c r="AW418" s="164">
        <f t="shared" si="45"/>
        <v>27</v>
      </c>
      <c r="AX418" s="164">
        <f t="shared" si="48"/>
        <v>4</v>
      </c>
      <c r="AY418" s="192">
        <f t="shared" si="46"/>
        <v>4286560</v>
      </c>
    </row>
    <row r="419" spans="1:51" s="164" customFormat="1" ht="24" customHeight="1" x14ac:dyDescent="0.2">
      <c r="A419" s="218" t="s">
        <v>222</v>
      </c>
      <c r="B419" s="224" t="s">
        <v>226</v>
      </c>
      <c r="C419" s="218" t="s">
        <v>222</v>
      </c>
      <c r="D419" s="17">
        <v>890905211</v>
      </c>
      <c r="E419" s="201" t="s">
        <v>1775</v>
      </c>
      <c r="F419" s="17" t="s">
        <v>76</v>
      </c>
      <c r="G419" s="158">
        <v>4491086617860</v>
      </c>
      <c r="H419" s="18" t="s">
        <v>77</v>
      </c>
      <c r="I419" s="17" t="s">
        <v>78</v>
      </c>
      <c r="J419" s="17" t="s">
        <v>14</v>
      </c>
      <c r="K419" s="152" t="s">
        <v>511</v>
      </c>
      <c r="L419" s="159" t="s">
        <v>79</v>
      </c>
      <c r="M419" s="107" t="s">
        <v>80</v>
      </c>
      <c r="N419" s="226" t="s">
        <v>81</v>
      </c>
      <c r="O419" s="159" t="s">
        <v>82</v>
      </c>
      <c r="P419" s="159" t="s">
        <v>83</v>
      </c>
      <c r="Q419" s="167" t="s">
        <v>1065</v>
      </c>
      <c r="R419" s="168">
        <v>5000000</v>
      </c>
      <c r="S419" s="154">
        <v>36559679</v>
      </c>
      <c r="T419" s="159" t="s">
        <v>1066</v>
      </c>
      <c r="U419" s="159" t="s">
        <v>84</v>
      </c>
      <c r="V419" s="153">
        <v>41610</v>
      </c>
      <c r="W419" s="154">
        <v>98569993</v>
      </c>
      <c r="X419" s="159" t="s">
        <v>1428</v>
      </c>
      <c r="Y419" s="159" t="s">
        <v>85</v>
      </c>
      <c r="Z419" s="159" t="s">
        <v>86</v>
      </c>
      <c r="AA419" s="159">
        <v>27</v>
      </c>
      <c r="AB419" s="159" t="s">
        <v>87</v>
      </c>
      <c r="AC419" s="168">
        <v>0</v>
      </c>
      <c r="AD419" s="168" t="s">
        <v>87</v>
      </c>
      <c r="AE419" s="153">
        <v>41613</v>
      </c>
      <c r="AF419" s="153">
        <v>41639</v>
      </c>
      <c r="AG419" s="159" t="s">
        <v>87</v>
      </c>
      <c r="AH419" s="160"/>
      <c r="AI419" s="160"/>
      <c r="AJ419" s="161"/>
      <c r="AK419" s="161"/>
      <c r="AL419" s="161"/>
      <c r="AM419" s="161"/>
      <c r="AN419" s="175"/>
      <c r="AO419" s="175"/>
      <c r="AP419" s="175"/>
      <c r="AQ419" s="168"/>
      <c r="AR419" s="168"/>
      <c r="AS419" s="168"/>
      <c r="AT419" s="168"/>
      <c r="AU419" s="163">
        <f t="shared" si="43"/>
        <v>27</v>
      </c>
      <c r="AV419" s="164">
        <f t="shared" si="44"/>
        <v>0</v>
      </c>
      <c r="AW419" s="164">
        <f t="shared" si="45"/>
        <v>27</v>
      </c>
      <c r="AX419" s="164">
        <f t="shared" si="48"/>
        <v>4</v>
      </c>
      <c r="AY419" s="192">
        <f t="shared" si="46"/>
        <v>5000000</v>
      </c>
    </row>
    <row r="420" spans="1:51" s="164" customFormat="1" ht="24" customHeight="1" x14ac:dyDescent="0.2">
      <c r="A420" s="218" t="s">
        <v>222</v>
      </c>
      <c r="B420" s="224" t="s">
        <v>226</v>
      </c>
      <c r="C420" s="218" t="s">
        <v>222</v>
      </c>
      <c r="D420" s="17">
        <v>890905211</v>
      </c>
      <c r="E420" s="201" t="s">
        <v>1775</v>
      </c>
      <c r="F420" s="17" t="s">
        <v>76</v>
      </c>
      <c r="G420" s="158">
        <v>4491086617860</v>
      </c>
      <c r="H420" s="18" t="s">
        <v>77</v>
      </c>
      <c r="I420" s="17" t="s">
        <v>78</v>
      </c>
      <c r="J420" s="17" t="s">
        <v>14</v>
      </c>
      <c r="K420" s="152" t="s">
        <v>513</v>
      </c>
      <c r="L420" s="159" t="s">
        <v>79</v>
      </c>
      <c r="M420" s="107" t="s">
        <v>80</v>
      </c>
      <c r="N420" s="226" t="s">
        <v>81</v>
      </c>
      <c r="O420" s="159" t="s">
        <v>82</v>
      </c>
      <c r="P420" s="159" t="s">
        <v>83</v>
      </c>
      <c r="Q420" s="167" t="s">
        <v>1069</v>
      </c>
      <c r="R420" s="168">
        <v>300000000</v>
      </c>
      <c r="S420" s="154">
        <v>830068297</v>
      </c>
      <c r="T420" s="159" t="s">
        <v>1070</v>
      </c>
      <c r="U420" s="159" t="s">
        <v>91</v>
      </c>
      <c r="V420" s="153">
        <v>41610</v>
      </c>
      <c r="W420" s="154">
        <v>98569993</v>
      </c>
      <c r="X420" s="159" t="s">
        <v>1428</v>
      </c>
      <c r="Y420" s="159" t="s">
        <v>85</v>
      </c>
      <c r="Z420" s="159" t="s">
        <v>86</v>
      </c>
      <c r="AA420" s="159">
        <v>757</v>
      </c>
      <c r="AB420" s="159" t="s">
        <v>87</v>
      </c>
      <c r="AC420" s="168">
        <v>0</v>
      </c>
      <c r="AD420" s="168" t="s">
        <v>87</v>
      </c>
      <c r="AE420" s="153">
        <v>41613</v>
      </c>
      <c r="AF420" s="153">
        <v>42369</v>
      </c>
      <c r="AG420" s="159" t="s">
        <v>87</v>
      </c>
      <c r="AH420" s="160"/>
      <c r="AI420" s="160"/>
      <c r="AJ420" s="161"/>
      <c r="AK420" s="161"/>
      <c r="AL420" s="161"/>
      <c r="AM420" s="161"/>
      <c r="AN420" s="175">
        <v>41423</v>
      </c>
      <c r="AO420" s="175">
        <v>41640</v>
      </c>
      <c r="AP420" s="175">
        <v>42369</v>
      </c>
      <c r="AQ420" s="168">
        <v>1106000000</v>
      </c>
      <c r="AR420" s="168">
        <v>0</v>
      </c>
      <c r="AS420" s="168">
        <v>0</v>
      </c>
      <c r="AT420" s="168">
        <v>288000000</v>
      </c>
      <c r="AU420" s="163">
        <f t="shared" si="43"/>
        <v>757</v>
      </c>
      <c r="AV420" s="164">
        <f t="shared" si="44"/>
        <v>0</v>
      </c>
      <c r="AW420" s="164">
        <f t="shared" si="45"/>
        <v>757</v>
      </c>
      <c r="AX420" s="164">
        <f t="shared" si="48"/>
        <v>4</v>
      </c>
      <c r="AY420" s="192">
        <f t="shared" si="46"/>
        <v>300000000</v>
      </c>
    </row>
    <row r="421" spans="1:51" s="164" customFormat="1" ht="24" customHeight="1" x14ac:dyDescent="0.2">
      <c r="A421" s="218" t="s">
        <v>222</v>
      </c>
      <c r="B421" s="224" t="s">
        <v>320</v>
      </c>
      <c r="C421" s="218" t="s">
        <v>222</v>
      </c>
      <c r="D421" s="17">
        <v>890905211</v>
      </c>
      <c r="E421" s="201" t="s">
        <v>1775</v>
      </c>
      <c r="F421" s="17" t="s">
        <v>76</v>
      </c>
      <c r="G421" s="158">
        <v>4491086617860</v>
      </c>
      <c r="H421" s="18" t="s">
        <v>77</v>
      </c>
      <c r="I421" s="17" t="s">
        <v>78</v>
      </c>
      <c r="J421" s="17" t="s">
        <v>14</v>
      </c>
      <c r="K421" s="152" t="s">
        <v>514</v>
      </c>
      <c r="L421" s="159" t="s">
        <v>79</v>
      </c>
      <c r="M421" s="107" t="s">
        <v>80</v>
      </c>
      <c r="N421" s="226" t="s">
        <v>81</v>
      </c>
      <c r="O421" s="159" t="s">
        <v>82</v>
      </c>
      <c r="P421" s="159" t="s">
        <v>83</v>
      </c>
      <c r="Q421" s="167" t="s">
        <v>1071</v>
      </c>
      <c r="R421" s="168">
        <v>111907245</v>
      </c>
      <c r="S421" s="154">
        <v>81618076</v>
      </c>
      <c r="T421" s="159" t="s">
        <v>1072</v>
      </c>
      <c r="U421" s="159" t="s">
        <v>84</v>
      </c>
      <c r="V421" s="153">
        <v>41613</v>
      </c>
      <c r="W421" s="154">
        <v>70503962</v>
      </c>
      <c r="X421" s="159" t="s">
        <v>1450</v>
      </c>
      <c r="Y421" s="159" t="s">
        <v>85</v>
      </c>
      <c r="Z421" s="159" t="s">
        <v>86</v>
      </c>
      <c r="AA421" s="159">
        <v>757</v>
      </c>
      <c r="AB421" s="159" t="s">
        <v>87</v>
      </c>
      <c r="AC421" s="168">
        <v>0</v>
      </c>
      <c r="AD421" s="168" t="s">
        <v>87</v>
      </c>
      <c r="AE421" s="153">
        <v>41613</v>
      </c>
      <c r="AF421" s="153">
        <v>42369</v>
      </c>
      <c r="AG421" s="159" t="s">
        <v>87</v>
      </c>
      <c r="AH421" s="160"/>
      <c r="AI421" s="160"/>
      <c r="AJ421" s="161"/>
      <c r="AK421" s="161"/>
      <c r="AL421" s="161"/>
      <c r="AM421" s="161"/>
      <c r="AN421" s="175">
        <v>41527</v>
      </c>
      <c r="AO421" s="175">
        <v>41640</v>
      </c>
      <c r="AP421" s="175">
        <v>42369</v>
      </c>
      <c r="AQ421" s="168">
        <v>575916077</v>
      </c>
      <c r="AR421" s="168">
        <v>0</v>
      </c>
      <c r="AS421" s="168">
        <v>0</v>
      </c>
      <c r="AT421" s="168">
        <v>107620568</v>
      </c>
      <c r="AU421" s="163">
        <f t="shared" si="43"/>
        <v>757</v>
      </c>
      <c r="AV421" s="164">
        <f t="shared" si="44"/>
        <v>0</v>
      </c>
      <c r="AW421" s="164">
        <f t="shared" si="45"/>
        <v>757</v>
      </c>
      <c r="AX421" s="164">
        <f t="shared" si="48"/>
        <v>1</v>
      </c>
      <c r="AY421" s="192">
        <f t="shared" si="46"/>
        <v>111907245</v>
      </c>
    </row>
    <row r="422" spans="1:51" s="164" customFormat="1" ht="24" customHeight="1" x14ac:dyDescent="0.2">
      <c r="A422" s="218" t="s">
        <v>222</v>
      </c>
      <c r="B422" s="224" t="s">
        <v>320</v>
      </c>
      <c r="C422" s="218" t="s">
        <v>222</v>
      </c>
      <c r="D422" s="17">
        <v>890905211</v>
      </c>
      <c r="E422" s="201" t="s">
        <v>1775</v>
      </c>
      <c r="F422" s="17" t="s">
        <v>76</v>
      </c>
      <c r="G422" s="158">
        <v>4491086617860</v>
      </c>
      <c r="H422" s="18" t="s">
        <v>77</v>
      </c>
      <c r="I422" s="17" t="s">
        <v>78</v>
      </c>
      <c r="J422" s="17" t="s">
        <v>14</v>
      </c>
      <c r="K422" s="152" t="s">
        <v>515</v>
      </c>
      <c r="L422" s="159" t="s">
        <v>79</v>
      </c>
      <c r="M422" s="107" t="s">
        <v>80</v>
      </c>
      <c r="N422" s="226" t="s">
        <v>81</v>
      </c>
      <c r="O422" s="159" t="s">
        <v>82</v>
      </c>
      <c r="P422" s="159" t="s">
        <v>83</v>
      </c>
      <c r="Q422" s="167" t="s">
        <v>1073</v>
      </c>
      <c r="R422" s="168">
        <v>111907245</v>
      </c>
      <c r="S422" s="154">
        <v>70030402</v>
      </c>
      <c r="T422" s="159" t="s">
        <v>1074</v>
      </c>
      <c r="U422" s="159" t="s">
        <v>84</v>
      </c>
      <c r="V422" s="153">
        <v>41612</v>
      </c>
      <c r="W422" s="154">
        <v>70503962</v>
      </c>
      <c r="X422" s="159" t="s">
        <v>1450</v>
      </c>
      <c r="Y422" s="159" t="s">
        <v>85</v>
      </c>
      <c r="Z422" s="159" t="s">
        <v>86</v>
      </c>
      <c r="AA422" s="159">
        <v>757</v>
      </c>
      <c r="AB422" s="159" t="s">
        <v>87</v>
      </c>
      <c r="AC422" s="168">
        <v>0</v>
      </c>
      <c r="AD422" s="168" t="s">
        <v>87</v>
      </c>
      <c r="AE422" s="153">
        <v>41613</v>
      </c>
      <c r="AF422" s="153">
        <v>42369</v>
      </c>
      <c r="AG422" s="159" t="s">
        <v>87</v>
      </c>
      <c r="AH422" s="160"/>
      <c r="AI422" s="160"/>
      <c r="AJ422" s="161"/>
      <c r="AK422" s="161"/>
      <c r="AL422" s="161"/>
      <c r="AM422" s="161"/>
      <c r="AN422" s="175">
        <v>41527</v>
      </c>
      <c r="AO422" s="175">
        <v>41640</v>
      </c>
      <c r="AP422" s="175">
        <v>42369</v>
      </c>
      <c r="AQ422" s="168">
        <v>575916077</v>
      </c>
      <c r="AR422" s="168">
        <v>0</v>
      </c>
      <c r="AS422" s="168">
        <v>0</v>
      </c>
      <c r="AT422" s="168">
        <v>107620568</v>
      </c>
      <c r="AU422" s="163">
        <f t="shared" si="43"/>
        <v>757</v>
      </c>
      <c r="AV422" s="164">
        <f t="shared" si="44"/>
        <v>0</v>
      </c>
      <c r="AW422" s="164">
        <f t="shared" si="45"/>
        <v>757</v>
      </c>
      <c r="AX422" s="164">
        <f t="shared" si="48"/>
        <v>2</v>
      </c>
      <c r="AY422" s="192">
        <f t="shared" si="46"/>
        <v>111907245</v>
      </c>
    </row>
    <row r="423" spans="1:51" s="164" customFormat="1" ht="24" customHeight="1" x14ac:dyDescent="0.2">
      <c r="A423" s="218" t="s">
        <v>222</v>
      </c>
      <c r="B423" s="224" t="s">
        <v>320</v>
      </c>
      <c r="C423" s="218" t="s">
        <v>222</v>
      </c>
      <c r="D423" s="17">
        <v>890905211</v>
      </c>
      <c r="E423" s="201" t="s">
        <v>1775</v>
      </c>
      <c r="F423" s="17" t="s">
        <v>76</v>
      </c>
      <c r="G423" s="158">
        <v>4491086617860</v>
      </c>
      <c r="H423" s="18" t="s">
        <v>77</v>
      </c>
      <c r="I423" s="17" t="s">
        <v>78</v>
      </c>
      <c r="J423" s="17" t="s">
        <v>14</v>
      </c>
      <c r="K423" s="152" t="s">
        <v>516</v>
      </c>
      <c r="L423" s="159" t="s">
        <v>79</v>
      </c>
      <c r="M423" s="107" t="s">
        <v>80</v>
      </c>
      <c r="N423" s="226" t="s">
        <v>162</v>
      </c>
      <c r="O423" s="159" t="s">
        <v>82</v>
      </c>
      <c r="P423" s="159" t="s">
        <v>83</v>
      </c>
      <c r="Q423" s="167" t="s">
        <v>1075</v>
      </c>
      <c r="R423" s="168">
        <v>39318742</v>
      </c>
      <c r="S423" s="154">
        <v>43606364</v>
      </c>
      <c r="T423" s="159" t="s">
        <v>1076</v>
      </c>
      <c r="U423" s="159" t="s">
        <v>84</v>
      </c>
      <c r="V423" s="153">
        <v>41611</v>
      </c>
      <c r="W423" s="154">
        <v>70503962</v>
      </c>
      <c r="X423" s="159" t="s">
        <v>1450</v>
      </c>
      <c r="Y423" s="159" t="s">
        <v>85</v>
      </c>
      <c r="Z423" s="159" t="s">
        <v>86</v>
      </c>
      <c r="AA423" s="159">
        <v>757</v>
      </c>
      <c r="AB423" s="159" t="s">
        <v>87</v>
      </c>
      <c r="AC423" s="168">
        <v>0</v>
      </c>
      <c r="AD423" s="168" t="s">
        <v>87</v>
      </c>
      <c r="AE423" s="153">
        <v>41613</v>
      </c>
      <c r="AF423" s="153">
        <v>42369</v>
      </c>
      <c r="AG423" s="159" t="s">
        <v>87</v>
      </c>
      <c r="AH423" s="160"/>
      <c r="AI423" s="160"/>
      <c r="AJ423" s="161"/>
      <c r="AK423" s="161"/>
      <c r="AL423" s="161"/>
      <c r="AM423" s="161"/>
      <c r="AN423" s="175">
        <v>41527</v>
      </c>
      <c r="AO423" s="175">
        <v>41640</v>
      </c>
      <c r="AP423" s="175">
        <v>42369</v>
      </c>
      <c r="AQ423" s="168">
        <v>575916077</v>
      </c>
      <c r="AR423" s="168">
        <v>0</v>
      </c>
      <c r="AS423" s="168">
        <v>0</v>
      </c>
      <c r="AT423" s="168">
        <v>37812654</v>
      </c>
      <c r="AU423" s="163">
        <f t="shared" si="43"/>
        <v>757</v>
      </c>
      <c r="AV423" s="164">
        <f t="shared" si="44"/>
        <v>0</v>
      </c>
      <c r="AW423" s="164">
        <f t="shared" si="45"/>
        <v>757</v>
      </c>
      <c r="AX423" s="164">
        <f t="shared" si="48"/>
        <v>3</v>
      </c>
      <c r="AY423" s="192">
        <f t="shared" si="46"/>
        <v>39318742</v>
      </c>
    </row>
    <row r="424" spans="1:51" s="164" customFormat="1" ht="24" customHeight="1" x14ac:dyDescent="0.2">
      <c r="A424" s="218" t="s">
        <v>222</v>
      </c>
      <c r="B424" s="224" t="s">
        <v>246</v>
      </c>
      <c r="C424" s="218" t="s">
        <v>222</v>
      </c>
      <c r="D424" s="17">
        <v>890905211</v>
      </c>
      <c r="E424" s="201" t="s">
        <v>1775</v>
      </c>
      <c r="F424" s="17" t="s">
        <v>76</v>
      </c>
      <c r="G424" s="158">
        <v>4491086617860</v>
      </c>
      <c r="H424" s="18" t="s">
        <v>77</v>
      </c>
      <c r="I424" s="17" t="s">
        <v>78</v>
      </c>
      <c r="J424" s="17" t="s">
        <v>14</v>
      </c>
      <c r="K424" s="152" t="s">
        <v>517</v>
      </c>
      <c r="L424" s="159" t="s">
        <v>89</v>
      </c>
      <c r="M424" s="107" t="s">
        <v>80</v>
      </c>
      <c r="N424" s="226" t="s">
        <v>90</v>
      </c>
      <c r="O424" s="159" t="s">
        <v>82</v>
      </c>
      <c r="P424" s="159" t="s">
        <v>83</v>
      </c>
      <c r="Q424" s="167" t="s">
        <v>1077</v>
      </c>
      <c r="R424" s="168">
        <v>2401200</v>
      </c>
      <c r="S424" s="154">
        <v>811019092</v>
      </c>
      <c r="T424" s="159" t="s">
        <v>1078</v>
      </c>
      <c r="U424" s="159" t="s">
        <v>91</v>
      </c>
      <c r="V424" s="153">
        <v>41610</v>
      </c>
      <c r="W424" s="154">
        <v>43586853</v>
      </c>
      <c r="X424" s="159" t="s">
        <v>1451</v>
      </c>
      <c r="Y424" s="159" t="s">
        <v>85</v>
      </c>
      <c r="Z424" s="159" t="s">
        <v>86</v>
      </c>
      <c r="AA424" s="159">
        <v>15</v>
      </c>
      <c r="AB424" s="159" t="s">
        <v>87</v>
      </c>
      <c r="AC424" s="168">
        <v>0</v>
      </c>
      <c r="AD424" s="168" t="s">
        <v>87</v>
      </c>
      <c r="AE424" s="153">
        <v>41610</v>
      </c>
      <c r="AF424" s="153">
        <v>41624</v>
      </c>
      <c r="AG424" s="159" t="s">
        <v>87</v>
      </c>
      <c r="AH424" s="160"/>
      <c r="AI424" s="160"/>
      <c r="AJ424" s="161"/>
      <c r="AK424" s="161"/>
      <c r="AL424" s="161"/>
      <c r="AM424" s="161"/>
      <c r="AN424" s="175"/>
      <c r="AO424" s="175"/>
      <c r="AP424" s="175"/>
      <c r="AQ424" s="168"/>
      <c r="AR424" s="228"/>
      <c r="AS424" s="228"/>
      <c r="AT424" s="228"/>
      <c r="AU424" s="163">
        <f t="shared" si="43"/>
        <v>15</v>
      </c>
      <c r="AV424" s="164">
        <f t="shared" si="44"/>
        <v>0</v>
      </c>
      <c r="AW424" s="164">
        <f t="shared" si="45"/>
        <v>15</v>
      </c>
      <c r="AX424" s="164">
        <f t="shared" si="48"/>
        <v>1</v>
      </c>
      <c r="AY424" s="192">
        <f t="shared" si="46"/>
        <v>2401200</v>
      </c>
    </row>
    <row r="425" spans="1:51" s="164" customFormat="1" ht="24" customHeight="1" x14ac:dyDescent="0.2">
      <c r="A425" s="218" t="s">
        <v>222</v>
      </c>
      <c r="B425" s="224" t="s">
        <v>226</v>
      </c>
      <c r="C425" s="218" t="s">
        <v>222</v>
      </c>
      <c r="D425" s="17">
        <v>890905211</v>
      </c>
      <c r="E425" s="201" t="s">
        <v>1775</v>
      </c>
      <c r="F425" s="17" t="s">
        <v>76</v>
      </c>
      <c r="G425" s="158">
        <v>4491086617860</v>
      </c>
      <c r="H425" s="18" t="s">
        <v>77</v>
      </c>
      <c r="I425" s="17" t="s">
        <v>78</v>
      </c>
      <c r="J425" s="17" t="s">
        <v>14</v>
      </c>
      <c r="K425" s="152" t="s">
        <v>519</v>
      </c>
      <c r="L425" s="159" t="s">
        <v>79</v>
      </c>
      <c r="M425" s="107" t="s">
        <v>80</v>
      </c>
      <c r="N425" s="226" t="s">
        <v>81</v>
      </c>
      <c r="O425" s="159" t="s">
        <v>82</v>
      </c>
      <c r="P425" s="159" t="s">
        <v>83</v>
      </c>
      <c r="Q425" s="167" t="s">
        <v>1082</v>
      </c>
      <c r="R425" s="168">
        <v>156000000</v>
      </c>
      <c r="S425" s="154">
        <v>34742588</v>
      </c>
      <c r="T425" s="159" t="s">
        <v>1083</v>
      </c>
      <c r="U425" s="159" t="s">
        <v>84</v>
      </c>
      <c r="V425" s="153">
        <v>41611</v>
      </c>
      <c r="W425" s="154">
        <v>98569993</v>
      </c>
      <c r="X425" s="159" t="s">
        <v>1428</v>
      </c>
      <c r="Y425" s="159" t="s">
        <v>85</v>
      </c>
      <c r="Z425" s="159" t="s">
        <v>86</v>
      </c>
      <c r="AA425" s="159">
        <v>756</v>
      </c>
      <c r="AB425" s="159" t="s">
        <v>87</v>
      </c>
      <c r="AC425" s="168">
        <v>0</v>
      </c>
      <c r="AD425" s="168" t="s">
        <v>87</v>
      </c>
      <c r="AE425" s="153">
        <v>41614</v>
      </c>
      <c r="AF425" s="153">
        <v>42369</v>
      </c>
      <c r="AG425" s="159" t="s">
        <v>87</v>
      </c>
      <c r="AH425" s="160"/>
      <c r="AI425" s="160"/>
      <c r="AJ425" s="161"/>
      <c r="AK425" s="161"/>
      <c r="AL425" s="161"/>
      <c r="AM425" s="161"/>
      <c r="AN425" s="175">
        <v>41423</v>
      </c>
      <c r="AO425" s="175">
        <v>41640</v>
      </c>
      <c r="AP425" s="175">
        <v>42369</v>
      </c>
      <c r="AQ425" s="168">
        <v>1106000000</v>
      </c>
      <c r="AR425" s="168">
        <v>0</v>
      </c>
      <c r="AS425" s="168">
        <v>0</v>
      </c>
      <c r="AT425" s="231">
        <v>149760000</v>
      </c>
      <c r="AU425" s="163">
        <f t="shared" si="43"/>
        <v>756</v>
      </c>
      <c r="AV425" s="164">
        <f t="shared" si="44"/>
        <v>0</v>
      </c>
      <c r="AW425" s="164">
        <f t="shared" si="45"/>
        <v>756</v>
      </c>
      <c r="AX425" s="164">
        <f t="shared" si="48"/>
        <v>4</v>
      </c>
      <c r="AY425" s="192">
        <f t="shared" si="46"/>
        <v>156000000</v>
      </c>
    </row>
    <row r="426" spans="1:51" s="164" customFormat="1" ht="24" customHeight="1" x14ac:dyDescent="0.2">
      <c r="A426" s="218" t="s">
        <v>222</v>
      </c>
      <c r="B426" s="224" t="s">
        <v>226</v>
      </c>
      <c r="C426" s="218" t="s">
        <v>222</v>
      </c>
      <c r="D426" s="17">
        <v>890905211</v>
      </c>
      <c r="E426" s="201" t="s">
        <v>1775</v>
      </c>
      <c r="F426" s="17" t="s">
        <v>76</v>
      </c>
      <c r="G426" s="158">
        <v>4491086617860</v>
      </c>
      <c r="H426" s="18" t="s">
        <v>77</v>
      </c>
      <c r="I426" s="17" t="s">
        <v>78</v>
      </c>
      <c r="J426" s="17" t="s">
        <v>14</v>
      </c>
      <c r="K426" s="152" t="s">
        <v>520</v>
      </c>
      <c r="L426" s="159" t="s">
        <v>79</v>
      </c>
      <c r="M426" s="107" t="s">
        <v>80</v>
      </c>
      <c r="N426" s="226" t="s">
        <v>81</v>
      </c>
      <c r="O426" s="159" t="s">
        <v>82</v>
      </c>
      <c r="P426" s="159" t="s">
        <v>83</v>
      </c>
      <c r="Q426" s="167" t="s">
        <v>1084</v>
      </c>
      <c r="R426" s="168">
        <v>156000000</v>
      </c>
      <c r="S426" s="154">
        <v>322099017</v>
      </c>
      <c r="T426" s="159" t="s">
        <v>1085</v>
      </c>
      <c r="U426" s="159" t="s">
        <v>84</v>
      </c>
      <c r="V426" s="153">
        <v>41599</v>
      </c>
      <c r="W426" s="154">
        <v>98569993</v>
      </c>
      <c r="X426" s="159" t="s">
        <v>1428</v>
      </c>
      <c r="Y426" s="159" t="s">
        <v>85</v>
      </c>
      <c r="Z426" s="159" t="s">
        <v>86</v>
      </c>
      <c r="AA426" s="159">
        <v>41</v>
      </c>
      <c r="AB426" s="159" t="s">
        <v>87</v>
      </c>
      <c r="AC426" s="168">
        <v>0</v>
      </c>
      <c r="AD426" s="168" t="s">
        <v>87</v>
      </c>
      <c r="AE426" s="153">
        <v>41599</v>
      </c>
      <c r="AF426" s="153">
        <v>41639</v>
      </c>
      <c r="AG426" s="159" t="s">
        <v>87</v>
      </c>
      <c r="AH426" s="160"/>
      <c r="AI426" s="160"/>
      <c r="AJ426" s="161"/>
      <c r="AK426" s="161"/>
      <c r="AL426" s="161"/>
      <c r="AM426" s="161"/>
      <c r="AN426" s="175">
        <v>41423</v>
      </c>
      <c r="AO426" s="175">
        <v>41640</v>
      </c>
      <c r="AP426" s="175">
        <v>42369</v>
      </c>
      <c r="AQ426" s="168">
        <v>1106000000</v>
      </c>
      <c r="AR426" s="168">
        <v>0</v>
      </c>
      <c r="AS426" s="168">
        <v>0</v>
      </c>
      <c r="AT426" s="231">
        <v>149760000</v>
      </c>
      <c r="AU426" s="163">
        <f t="shared" si="43"/>
        <v>41</v>
      </c>
      <c r="AV426" s="164">
        <f t="shared" si="44"/>
        <v>0</v>
      </c>
      <c r="AW426" s="164">
        <f t="shared" si="45"/>
        <v>41</v>
      </c>
      <c r="AX426" s="164">
        <f t="shared" si="48"/>
        <v>1</v>
      </c>
      <c r="AY426" s="192">
        <f t="shared" si="46"/>
        <v>156000000</v>
      </c>
    </row>
    <row r="427" spans="1:51" s="164" customFormat="1" ht="24" customHeight="1" x14ac:dyDescent="0.2">
      <c r="A427" s="218" t="s">
        <v>222</v>
      </c>
      <c r="B427" s="224" t="s">
        <v>226</v>
      </c>
      <c r="C427" s="218" t="s">
        <v>222</v>
      </c>
      <c r="D427" s="17">
        <v>890905211</v>
      </c>
      <c r="E427" s="201" t="s">
        <v>1775</v>
      </c>
      <c r="F427" s="17" t="s">
        <v>76</v>
      </c>
      <c r="G427" s="158">
        <v>4491086617860</v>
      </c>
      <c r="H427" s="18" t="s">
        <v>77</v>
      </c>
      <c r="I427" s="17" t="s">
        <v>78</v>
      </c>
      <c r="J427" s="17" t="s">
        <v>14</v>
      </c>
      <c r="K427" s="152" t="s">
        <v>521</v>
      </c>
      <c r="L427" s="159" t="s">
        <v>79</v>
      </c>
      <c r="M427" s="107" t="s">
        <v>80</v>
      </c>
      <c r="N427" s="226" t="s">
        <v>81</v>
      </c>
      <c r="O427" s="159" t="s">
        <v>82</v>
      </c>
      <c r="P427" s="159" t="s">
        <v>83</v>
      </c>
      <c r="Q427" s="167" t="s">
        <v>1086</v>
      </c>
      <c r="R427" s="168">
        <v>45000000</v>
      </c>
      <c r="S427" s="154">
        <v>432619024</v>
      </c>
      <c r="T427" s="159" t="s">
        <v>1087</v>
      </c>
      <c r="U427" s="159" t="s">
        <v>84</v>
      </c>
      <c r="V427" s="153">
        <v>41611</v>
      </c>
      <c r="W427" s="154">
        <v>98569993</v>
      </c>
      <c r="X427" s="159" t="s">
        <v>1428</v>
      </c>
      <c r="Y427" s="159" t="s">
        <v>85</v>
      </c>
      <c r="Z427" s="159" t="s">
        <v>86</v>
      </c>
      <c r="AA427" s="159">
        <v>756</v>
      </c>
      <c r="AB427" s="159" t="s">
        <v>87</v>
      </c>
      <c r="AC427" s="168">
        <v>0</v>
      </c>
      <c r="AD427" s="168" t="s">
        <v>87</v>
      </c>
      <c r="AE427" s="153">
        <v>41614</v>
      </c>
      <c r="AF427" s="153">
        <v>42369</v>
      </c>
      <c r="AG427" s="159" t="s">
        <v>87</v>
      </c>
      <c r="AH427" s="160"/>
      <c r="AI427" s="160"/>
      <c r="AJ427" s="161"/>
      <c r="AK427" s="161"/>
      <c r="AL427" s="161"/>
      <c r="AM427" s="161"/>
      <c r="AN427" s="175">
        <v>41423</v>
      </c>
      <c r="AO427" s="175">
        <v>41640</v>
      </c>
      <c r="AP427" s="175">
        <v>42369</v>
      </c>
      <c r="AQ427" s="168">
        <v>1106000000</v>
      </c>
      <c r="AR427" s="168">
        <v>0</v>
      </c>
      <c r="AS427" s="168">
        <v>0</v>
      </c>
      <c r="AT427" s="231">
        <v>43200000</v>
      </c>
      <c r="AU427" s="163">
        <f t="shared" si="43"/>
        <v>756</v>
      </c>
      <c r="AV427" s="164">
        <f t="shared" si="44"/>
        <v>0</v>
      </c>
      <c r="AW427" s="164">
        <f t="shared" si="45"/>
        <v>756</v>
      </c>
      <c r="AX427" s="164">
        <f t="shared" si="48"/>
        <v>4</v>
      </c>
      <c r="AY427" s="192">
        <f t="shared" si="46"/>
        <v>45000000</v>
      </c>
    </row>
    <row r="428" spans="1:51" s="164" customFormat="1" ht="24" customHeight="1" x14ac:dyDescent="0.2">
      <c r="A428" s="218" t="s">
        <v>222</v>
      </c>
      <c r="B428" s="224" t="s">
        <v>226</v>
      </c>
      <c r="C428" s="218" t="s">
        <v>222</v>
      </c>
      <c r="D428" s="17">
        <v>890905211</v>
      </c>
      <c r="E428" s="201" t="s">
        <v>1775</v>
      </c>
      <c r="F428" s="17" t="s">
        <v>76</v>
      </c>
      <c r="G428" s="158">
        <v>4491086617860</v>
      </c>
      <c r="H428" s="18" t="s">
        <v>77</v>
      </c>
      <c r="I428" s="17" t="s">
        <v>78</v>
      </c>
      <c r="J428" s="17" t="s">
        <v>14</v>
      </c>
      <c r="K428" s="152" t="s">
        <v>522</v>
      </c>
      <c r="L428" s="159" t="s">
        <v>79</v>
      </c>
      <c r="M428" s="107" t="s">
        <v>80</v>
      </c>
      <c r="N428" s="226" t="s">
        <v>81</v>
      </c>
      <c r="O428" s="159" t="s">
        <v>82</v>
      </c>
      <c r="P428" s="159" t="s">
        <v>83</v>
      </c>
      <c r="Q428" s="167" t="s">
        <v>1088</v>
      </c>
      <c r="R428" s="168">
        <v>156000000</v>
      </c>
      <c r="S428" s="154">
        <v>429737510</v>
      </c>
      <c r="T428" s="159" t="s">
        <v>1089</v>
      </c>
      <c r="U428" s="159" t="s">
        <v>84</v>
      </c>
      <c r="V428" s="153">
        <v>41611</v>
      </c>
      <c r="W428" s="154">
        <v>98569993</v>
      </c>
      <c r="X428" s="159" t="s">
        <v>1428</v>
      </c>
      <c r="Y428" s="159" t="s">
        <v>85</v>
      </c>
      <c r="Z428" s="159" t="s">
        <v>86</v>
      </c>
      <c r="AA428" s="159">
        <v>880</v>
      </c>
      <c r="AB428" s="159" t="s">
        <v>87</v>
      </c>
      <c r="AC428" s="168">
        <v>0</v>
      </c>
      <c r="AD428" s="168" t="s">
        <v>87</v>
      </c>
      <c r="AE428" s="153">
        <v>41611</v>
      </c>
      <c r="AF428" s="153">
        <v>42490</v>
      </c>
      <c r="AG428" s="159" t="s">
        <v>87</v>
      </c>
      <c r="AH428" s="160"/>
      <c r="AI428" s="160"/>
      <c r="AJ428" s="161"/>
      <c r="AK428" s="161"/>
      <c r="AL428" s="161"/>
      <c r="AM428" s="161"/>
      <c r="AN428" s="175">
        <v>41423</v>
      </c>
      <c r="AO428" s="175">
        <v>41640</v>
      </c>
      <c r="AP428" s="175">
        <v>42369</v>
      </c>
      <c r="AQ428" s="168">
        <v>1106000000</v>
      </c>
      <c r="AR428" s="168">
        <v>0</v>
      </c>
      <c r="AS428" s="168">
        <v>0</v>
      </c>
      <c r="AT428" s="231">
        <v>149760000</v>
      </c>
      <c r="AU428" s="163">
        <f t="shared" si="43"/>
        <v>880</v>
      </c>
      <c r="AV428" s="164">
        <f t="shared" si="44"/>
        <v>0</v>
      </c>
      <c r="AW428" s="164">
        <f t="shared" si="45"/>
        <v>880</v>
      </c>
      <c r="AX428" s="164">
        <f t="shared" si="48"/>
        <v>1</v>
      </c>
      <c r="AY428" s="192">
        <f t="shared" si="46"/>
        <v>156000000</v>
      </c>
    </row>
    <row r="429" spans="1:51" s="164" customFormat="1" ht="24" customHeight="1" x14ac:dyDescent="0.2">
      <c r="A429" s="218" t="s">
        <v>222</v>
      </c>
      <c r="B429" s="224" t="s">
        <v>226</v>
      </c>
      <c r="C429" s="218" t="s">
        <v>222</v>
      </c>
      <c r="D429" s="17">
        <v>890905211</v>
      </c>
      <c r="E429" s="201" t="s">
        <v>1775</v>
      </c>
      <c r="F429" s="17" t="s">
        <v>76</v>
      </c>
      <c r="G429" s="158">
        <v>4491086617860</v>
      </c>
      <c r="H429" s="18" t="s">
        <v>77</v>
      </c>
      <c r="I429" s="17" t="s">
        <v>78</v>
      </c>
      <c r="J429" s="17" t="s">
        <v>14</v>
      </c>
      <c r="K429" s="152" t="s">
        <v>523</v>
      </c>
      <c r="L429" s="159" t="s">
        <v>79</v>
      </c>
      <c r="M429" s="107" t="s">
        <v>80</v>
      </c>
      <c r="N429" s="226" t="s">
        <v>81</v>
      </c>
      <c r="O429" s="159" t="s">
        <v>82</v>
      </c>
      <c r="P429" s="159" t="s">
        <v>83</v>
      </c>
      <c r="Q429" s="167" t="s">
        <v>1090</v>
      </c>
      <c r="R429" s="168">
        <v>300000000</v>
      </c>
      <c r="S429" s="154">
        <v>709054643</v>
      </c>
      <c r="T429" s="159" t="s">
        <v>1091</v>
      </c>
      <c r="U429" s="159" t="s">
        <v>84</v>
      </c>
      <c r="V429" s="153">
        <v>41611</v>
      </c>
      <c r="W429" s="154">
        <v>98569993</v>
      </c>
      <c r="X429" s="159" t="s">
        <v>1428</v>
      </c>
      <c r="Y429" s="159" t="s">
        <v>85</v>
      </c>
      <c r="Z429" s="159" t="s">
        <v>86</v>
      </c>
      <c r="AA429" s="159">
        <v>757</v>
      </c>
      <c r="AB429" s="159" t="s">
        <v>87</v>
      </c>
      <c r="AC429" s="168">
        <v>0</v>
      </c>
      <c r="AD429" s="168" t="s">
        <v>87</v>
      </c>
      <c r="AE429" s="153">
        <v>41613</v>
      </c>
      <c r="AF429" s="153">
        <v>42369</v>
      </c>
      <c r="AG429" s="159" t="s">
        <v>87</v>
      </c>
      <c r="AH429" s="160"/>
      <c r="AI429" s="160"/>
      <c r="AJ429" s="161"/>
      <c r="AK429" s="161"/>
      <c r="AL429" s="161"/>
      <c r="AM429" s="161"/>
      <c r="AN429" s="175">
        <v>41423</v>
      </c>
      <c r="AO429" s="175">
        <v>41640</v>
      </c>
      <c r="AP429" s="175">
        <v>42369</v>
      </c>
      <c r="AQ429" s="168">
        <v>1106000000</v>
      </c>
      <c r="AR429" s="168">
        <v>0</v>
      </c>
      <c r="AS429" s="168">
        <v>0</v>
      </c>
      <c r="AT429" s="168">
        <v>288000000</v>
      </c>
      <c r="AU429" s="163">
        <f t="shared" si="43"/>
        <v>757</v>
      </c>
      <c r="AV429" s="164">
        <f t="shared" si="44"/>
        <v>0</v>
      </c>
      <c r="AW429" s="164">
        <f t="shared" si="45"/>
        <v>757</v>
      </c>
      <c r="AX429" s="164">
        <f t="shared" si="48"/>
        <v>3</v>
      </c>
      <c r="AY429" s="192">
        <f t="shared" si="46"/>
        <v>300000000</v>
      </c>
    </row>
    <row r="430" spans="1:51" s="164" customFormat="1" ht="24" customHeight="1" x14ac:dyDescent="0.2">
      <c r="A430" s="218" t="s">
        <v>222</v>
      </c>
      <c r="B430" s="224" t="s">
        <v>226</v>
      </c>
      <c r="C430" s="218" t="s">
        <v>222</v>
      </c>
      <c r="D430" s="17">
        <v>890905211</v>
      </c>
      <c r="E430" s="201" t="s">
        <v>1775</v>
      </c>
      <c r="F430" s="17" t="s">
        <v>76</v>
      </c>
      <c r="G430" s="158">
        <v>4491086617860</v>
      </c>
      <c r="H430" s="18" t="s">
        <v>77</v>
      </c>
      <c r="I430" s="17" t="s">
        <v>78</v>
      </c>
      <c r="J430" s="17" t="s">
        <v>14</v>
      </c>
      <c r="K430" s="152" t="s">
        <v>524</v>
      </c>
      <c r="L430" s="159" t="s">
        <v>79</v>
      </c>
      <c r="M430" s="107" t="s">
        <v>80</v>
      </c>
      <c r="N430" s="226" t="s">
        <v>81</v>
      </c>
      <c r="O430" s="159" t="s">
        <v>82</v>
      </c>
      <c r="P430" s="159" t="s">
        <v>83</v>
      </c>
      <c r="Q430" s="167" t="s">
        <v>1092</v>
      </c>
      <c r="R430" s="168">
        <v>156000000</v>
      </c>
      <c r="S430" s="154">
        <v>322970033</v>
      </c>
      <c r="T430" s="159" t="s">
        <v>1093</v>
      </c>
      <c r="U430" s="159" t="s">
        <v>84</v>
      </c>
      <c r="V430" s="153">
        <v>41612</v>
      </c>
      <c r="W430" s="154">
        <v>98569993</v>
      </c>
      <c r="X430" s="159" t="s">
        <v>1428</v>
      </c>
      <c r="Y430" s="159" t="s">
        <v>85</v>
      </c>
      <c r="Z430" s="159" t="s">
        <v>86</v>
      </c>
      <c r="AA430" s="159">
        <v>756</v>
      </c>
      <c r="AB430" s="159" t="s">
        <v>87</v>
      </c>
      <c r="AC430" s="168">
        <v>0</v>
      </c>
      <c r="AD430" s="168" t="s">
        <v>87</v>
      </c>
      <c r="AE430" s="153">
        <v>41614</v>
      </c>
      <c r="AF430" s="153">
        <v>42369</v>
      </c>
      <c r="AG430" s="159" t="s">
        <v>87</v>
      </c>
      <c r="AH430" s="160"/>
      <c r="AI430" s="160"/>
      <c r="AJ430" s="161"/>
      <c r="AK430" s="161"/>
      <c r="AL430" s="161"/>
      <c r="AM430" s="161"/>
      <c r="AN430" s="175">
        <v>41423</v>
      </c>
      <c r="AO430" s="175">
        <v>41640</v>
      </c>
      <c r="AP430" s="175">
        <v>42369</v>
      </c>
      <c r="AQ430" s="168">
        <v>1106000000</v>
      </c>
      <c r="AR430" s="168">
        <v>0</v>
      </c>
      <c r="AS430" s="168">
        <v>0</v>
      </c>
      <c r="AT430" s="230">
        <v>149760000</v>
      </c>
      <c r="AU430" s="163">
        <f t="shared" si="43"/>
        <v>756</v>
      </c>
      <c r="AV430" s="164">
        <f t="shared" si="44"/>
        <v>0</v>
      </c>
      <c r="AW430" s="164">
        <f t="shared" si="45"/>
        <v>756</v>
      </c>
      <c r="AX430" s="164">
        <f t="shared" si="48"/>
        <v>3</v>
      </c>
      <c r="AY430" s="192">
        <f t="shared" si="46"/>
        <v>156000000</v>
      </c>
    </row>
    <row r="431" spans="1:51" s="164" customFormat="1" ht="24" customHeight="1" x14ac:dyDescent="0.2">
      <c r="A431" s="218" t="s">
        <v>222</v>
      </c>
      <c r="B431" s="224" t="s">
        <v>226</v>
      </c>
      <c r="C431" s="218" t="s">
        <v>222</v>
      </c>
      <c r="D431" s="17">
        <v>890905211</v>
      </c>
      <c r="E431" s="201" t="s">
        <v>1775</v>
      </c>
      <c r="F431" s="17" t="s">
        <v>76</v>
      </c>
      <c r="G431" s="158">
        <v>4491086617860</v>
      </c>
      <c r="H431" s="18" t="s">
        <v>77</v>
      </c>
      <c r="I431" s="17" t="s">
        <v>78</v>
      </c>
      <c r="J431" s="17" t="s">
        <v>14</v>
      </c>
      <c r="K431" s="152" t="s">
        <v>525</v>
      </c>
      <c r="L431" s="159" t="s">
        <v>79</v>
      </c>
      <c r="M431" s="107" t="s">
        <v>80</v>
      </c>
      <c r="N431" s="226" t="s">
        <v>81</v>
      </c>
      <c r="O431" s="159" t="s">
        <v>82</v>
      </c>
      <c r="P431" s="159" t="s">
        <v>83</v>
      </c>
      <c r="Q431" s="167" t="s">
        <v>1094</v>
      </c>
      <c r="R431" s="168">
        <v>4000000</v>
      </c>
      <c r="S431" s="154">
        <v>427943122</v>
      </c>
      <c r="T431" s="159" t="s">
        <v>1095</v>
      </c>
      <c r="U431" s="159" t="s">
        <v>84</v>
      </c>
      <c r="V431" s="153">
        <v>41610</v>
      </c>
      <c r="W431" s="154">
        <v>98569993</v>
      </c>
      <c r="X431" s="159" t="s">
        <v>1428</v>
      </c>
      <c r="Y431" s="159" t="s">
        <v>85</v>
      </c>
      <c r="Z431" s="159" t="s">
        <v>86</v>
      </c>
      <c r="AA431" s="159">
        <v>27</v>
      </c>
      <c r="AB431" s="159" t="s">
        <v>87</v>
      </c>
      <c r="AC431" s="168">
        <v>0</v>
      </c>
      <c r="AD431" s="168" t="s">
        <v>87</v>
      </c>
      <c r="AE431" s="153">
        <v>41613</v>
      </c>
      <c r="AF431" s="153">
        <v>41639</v>
      </c>
      <c r="AG431" s="159" t="s">
        <v>87</v>
      </c>
      <c r="AH431" s="160"/>
      <c r="AI431" s="160"/>
      <c r="AJ431" s="161"/>
      <c r="AK431" s="161"/>
      <c r="AL431" s="161"/>
      <c r="AM431" s="161"/>
      <c r="AN431" s="181"/>
      <c r="AO431" s="181"/>
      <c r="AP431" s="181"/>
      <c r="AQ431" s="182"/>
      <c r="AR431" s="182"/>
      <c r="AS431" s="182"/>
      <c r="AT431" s="182"/>
      <c r="AU431" s="163">
        <f t="shared" si="43"/>
        <v>27</v>
      </c>
      <c r="AV431" s="164">
        <f t="shared" si="44"/>
        <v>0</v>
      </c>
      <c r="AW431" s="164">
        <f t="shared" si="45"/>
        <v>27</v>
      </c>
      <c r="AX431" s="164">
        <f t="shared" si="48"/>
        <v>4</v>
      </c>
      <c r="AY431" s="192">
        <f t="shared" si="46"/>
        <v>4000000</v>
      </c>
    </row>
    <row r="432" spans="1:51" s="164" customFormat="1" ht="25.5" customHeight="1" x14ac:dyDescent="0.2">
      <c r="A432" s="218" t="s">
        <v>204</v>
      </c>
      <c r="B432" s="224" t="s">
        <v>1724</v>
      </c>
      <c r="C432" s="218" t="s">
        <v>204</v>
      </c>
      <c r="D432" s="17">
        <v>890905211</v>
      </c>
      <c r="E432" s="201" t="s">
        <v>1775</v>
      </c>
      <c r="F432" s="17" t="s">
        <v>76</v>
      </c>
      <c r="G432" s="158">
        <v>4491086617860</v>
      </c>
      <c r="H432" s="18" t="s">
        <v>77</v>
      </c>
      <c r="I432" s="17" t="s">
        <v>78</v>
      </c>
      <c r="J432" s="17" t="s">
        <v>14</v>
      </c>
      <c r="K432" s="152">
        <v>4600051549</v>
      </c>
      <c r="L432" s="159" t="s">
        <v>79</v>
      </c>
      <c r="M432" s="107" t="s">
        <v>80</v>
      </c>
      <c r="N432" s="226" t="s">
        <v>81</v>
      </c>
      <c r="O432" s="159" t="s">
        <v>82</v>
      </c>
      <c r="P432" s="159" t="s">
        <v>131</v>
      </c>
      <c r="Q432" s="167" t="s">
        <v>1725</v>
      </c>
      <c r="R432" s="168">
        <v>4724662</v>
      </c>
      <c r="S432" s="154">
        <v>986659701</v>
      </c>
      <c r="T432" s="159" t="s">
        <v>1726</v>
      </c>
      <c r="U432" s="159" t="s">
        <v>84</v>
      </c>
      <c r="V432" s="153">
        <v>41612</v>
      </c>
      <c r="W432" s="154">
        <v>43496508</v>
      </c>
      <c r="X432" s="159" t="s">
        <v>1727</v>
      </c>
      <c r="Y432" s="159" t="s">
        <v>85</v>
      </c>
      <c r="Z432" s="159" t="s">
        <v>86</v>
      </c>
      <c r="AA432" s="159">
        <v>28</v>
      </c>
      <c r="AB432" s="159" t="s">
        <v>87</v>
      </c>
      <c r="AC432" s="168">
        <v>0</v>
      </c>
      <c r="AD432" s="159" t="s">
        <v>87</v>
      </c>
      <c r="AE432" s="153">
        <v>41612</v>
      </c>
      <c r="AF432" s="153">
        <v>41639</v>
      </c>
      <c r="AG432" s="159" t="s">
        <v>87</v>
      </c>
      <c r="AH432" s="160"/>
      <c r="AI432" s="160"/>
      <c r="AJ432" s="161"/>
      <c r="AK432" s="161"/>
      <c r="AL432" s="161"/>
      <c r="AM432" s="161"/>
      <c r="AN432" s="181"/>
      <c r="AO432" s="181"/>
      <c r="AP432" s="181"/>
      <c r="AQ432" s="183"/>
      <c r="AR432" s="182"/>
      <c r="AS432" s="182"/>
      <c r="AT432" s="182"/>
      <c r="AU432" s="163">
        <f t="shared" si="43"/>
        <v>28</v>
      </c>
      <c r="AV432" s="164">
        <f t="shared" si="44"/>
        <v>0</v>
      </c>
      <c r="AW432" s="164">
        <f t="shared" si="45"/>
        <v>28</v>
      </c>
      <c r="AY432" s="192">
        <f t="shared" si="46"/>
        <v>4724662</v>
      </c>
    </row>
    <row r="433" spans="1:51" s="164" customFormat="1" ht="28.5" customHeight="1" x14ac:dyDescent="0.2">
      <c r="A433" s="218" t="s">
        <v>204</v>
      </c>
      <c r="B433" s="224" t="s">
        <v>250</v>
      </c>
      <c r="C433" s="218" t="s">
        <v>204</v>
      </c>
      <c r="D433" s="17">
        <v>890905211</v>
      </c>
      <c r="E433" s="201" t="s">
        <v>1775</v>
      </c>
      <c r="F433" s="17" t="s">
        <v>76</v>
      </c>
      <c r="G433" s="158">
        <v>4491086617860</v>
      </c>
      <c r="H433" s="18" t="s">
        <v>77</v>
      </c>
      <c r="I433" s="17" t="s">
        <v>78</v>
      </c>
      <c r="J433" s="17" t="s">
        <v>14</v>
      </c>
      <c r="K433" s="152" t="s">
        <v>1728</v>
      </c>
      <c r="L433" s="159" t="s">
        <v>97</v>
      </c>
      <c r="M433" s="159" t="s">
        <v>106</v>
      </c>
      <c r="N433" s="226" t="s">
        <v>108</v>
      </c>
      <c r="O433" s="159" t="s">
        <v>82</v>
      </c>
      <c r="P433" s="159" t="s">
        <v>131</v>
      </c>
      <c r="Q433" s="167" t="s">
        <v>1729</v>
      </c>
      <c r="R433" s="168">
        <v>21970707291</v>
      </c>
      <c r="S433" s="154">
        <v>900672768</v>
      </c>
      <c r="T433" s="159" t="s">
        <v>1730</v>
      </c>
      <c r="U433" s="159" t="s">
        <v>91</v>
      </c>
      <c r="V433" s="153">
        <v>41599</v>
      </c>
      <c r="W433" s="154">
        <v>71685650</v>
      </c>
      <c r="X433" s="159" t="s">
        <v>1731</v>
      </c>
      <c r="Y433" s="159" t="s">
        <v>85</v>
      </c>
      <c r="Z433" s="159" t="s">
        <v>86</v>
      </c>
      <c r="AA433" s="159">
        <v>104</v>
      </c>
      <c r="AB433" s="159" t="s">
        <v>87</v>
      </c>
      <c r="AC433" s="168">
        <v>0</v>
      </c>
      <c r="AD433" s="159" t="s">
        <v>87</v>
      </c>
      <c r="AE433" s="153">
        <v>41599</v>
      </c>
      <c r="AF433" s="153">
        <v>41702</v>
      </c>
      <c r="AG433" s="159" t="s">
        <v>87</v>
      </c>
      <c r="AH433" s="160"/>
      <c r="AI433" s="160"/>
      <c r="AJ433" s="161"/>
      <c r="AK433" s="161"/>
      <c r="AL433" s="161"/>
      <c r="AM433" s="161"/>
      <c r="AN433" s="181"/>
      <c r="AO433" s="181"/>
      <c r="AP433" s="181"/>
      <c r="AQ433" s="182"/>
      <c r="AR433" s="182"/>
      <c r="AS433" s="182"/>
      <c r="AT433" s="182"/>
      <c r="AU433" s="163">
        <f t="shared" si="43"/>
        <v>104</v>
      </c>
      <c r="AV433" s="164">
        <f t="shared" si="44"/>
        <v>0</v>
      </c>
      <c r="AW433" s="164">
        <f t="shared" si="45"/>
        <v>104</v>
      </c>
      <c r="AY433" s="192">
        <f t="shared" si="46"/>
        <v>21970707291</v>
      </c>
    </row>
    <row r="434" spans="1:51" s="164" customFormat="1" ht="28.5" customHeight="1" x14ac:dyDescent="0.2">
      <c r="A434" s="218" t="s">
        <v>204</v>
      </c>
      <c r="B434" s="224" t="s">
        <v>250</v>
      </c>
      <c r="C434" s="218" t="s">
        <v>204</v>
      </c>
      <c r="D434" s="17">
        <v>890905211</v>
      </c>
      <c r="E434" s="201" t="s">
        <v>1775</v>
      </c>
      <c r="F434" s="17" t="s">
        <v>76</v>
      </c>
      <c r="G434" s="158">
        <v>4491086617860</v>
      </c>
      <c r="H434" s="18" t="s">
        <v>77</v>
      </c>
      <c r="I434" s="17" t="s">
        <v>78</v>
      </c>
      <c r="J434" s="17" t="s">
        <v>14</v>
      </c>
      <c r="K434" s="152" t="s">
        <v>1732</v>
      </c>
      <c r="L434" s="159" t="s">
        <v>97</v>
      </c>
      <c r="M434" s="159" t="s">
        <v>106</v>
      </c>
      <c r="N434" s="226" t="s">
        <v>108</v>
      </c>
      <c r="O434" s="159" t="s">
        <v>82</v>
      </c>
      <c r="P434" s="159" t="s">
        <v>131</v>
      </c>
      <c r="Q434" s="167" t="s">
        <v>1733</v>
      </c>
      <c r="R434" s="168">
        <v>195759570</v>
      </c>
      <c r="S434" s="154">
        <v>900672768</v>
      </c>
      <c r="T434" s="159" t="s">
        <v>1730</v>
      </c>
      <c r="U434" s="159" t="s">
        <v>91</v>
      </c>
      <c r="V434" s="153">
        <v>41599</v>
      </c>
      <c r="W434" s="154">
        <v>71686518</v>
      </c>
      <c r="X434" s="159" t="s">
        <v>1453</v>
      </c>
      <c r="Y434" s="159" t="s">
        <v>85</v>
      </c>
      <c r="Z434" s="159" t="s">
        <v>86</v>
      </c>
      <c r="AA434" s="159">
        <v>103</v>
      </c>
      <c r="AB434" s="159" t="s">
        <v>87</v>
      </c>
      <c r="AC434" s="168">
        <v>0</v>
      </c>
      <c r="AD434" s="159" t="s">
        <v>87</v>
      </c>
      <c r="AE434" s="153">
        <v>41599</v>
      </c>
      <c r="AF434" s="153">
        <v>41701</v>
      </c>
      <c r="AG434" s="159" t="s">
        <v>87</v>
      </c>
      <c r="AH434" s="160"/>
      <c r="AI434" s="160"/>
      <c r="AJ434" s="161"/>
      <c r="AK434" s="161"/>
      <c r="AL434" s="161"/>
      <c r="AM434" s="161"/>
      <c r="AN434" s="181"/>
      <c r="AO434" s="181"/>
      <c r="AP434" s="181"/>
      <c r="AQ434" s="182"/>
      <c r="AR434" s="182"/>
      <c r="AS434" s="182"/>
      <c r="AT434" s="182"/>
      <c r="AU434" s="163">
        <f t="shared" si="43"/>
        <v>103</v>
      </c>
      <c r="AV434" s="164">
        <f t="shared" si="44"/>
        <v>0</v>
      </c>
      <c r="AW434" s="164">
        <f t="shared" si="45"/>
        <v>103</v>
      </c>
      <c r="AY434" s="192">
        <f t="shared" si="46"/>
        <v>195759570</v>
      </c>
    </row>
    <row r="435" spans="1:51" x14ac:dyDescent="0.2">
      <c r="W435" s="30"/>
    </row>
    <row r="436" spans="1:51" x14ac:dyDescent="0.2">
      <c r="W436" s="30"/>
    </row>
    <row r="437" spans="1:51" x14ac:dyDescent="0.2">
      <c r="W437" s="30"/>
    </row>
  </sheetData>
  <mergeCells count="35">
    <mergeCell ref="A3:A4"/>
    <mergeCell ref="B3:B4"/>
    <mergeCell ref="C3:C4"/>
    <mergeCell ref="Y4:Y5"/>
    <mergeCell ref="AA4:AA5"/>
    <mergeCell ref="W4:W5"/>
    <mergeCell ref="Z4:Z5"/>
    <mergeCell ref="P4:P5"/>
    <mergeCell ref="Q4:Q5"/>
    <mergeCell ref="S4:S5"/>
    <mergeCell ref="U4:U5"/>
    <mergeCell ref="V4:V5"/>
    <mergeCell ref="D4:D5"/>
    <mergeCell ref="AN1:AT1"/>
    <mergeCell ref="E3:E4"/>
    <mergeCell ref="I3:I4"/>
    <mergeCell ref="J3:J4"/>
    <mergeCell ref="T3:T4"/>
    <mergeCell ref="X3:X5"/>
    <mergeCell ref="AC3:AC4"/>
    <mergeCell ref="AH3:AM3"/>
    <mergeCell ref="F4:F5"/>
    <mergeCell ref="G4:G5"/>
    <mergeCell ref="H4:H5"/>
    <mergeCell ref="L4:L5"/>
    <mergeCell ref="M4:M5"/>
    <mergeCell ref="N4:N5"/>
    <mergeCell ref="O4:O5"/>
    <mergeCell ref="AF4:AF5"/>
    <mergeCell ref="AG4:AG5"/>
    <mergeCell ref="AH4:AI4"/>
    <mergeCell ref="AJ4:AM4"/>
    <mergeCell ref="AB4:AB5"/>
    <mergeCell ref="AD4:AD5"/>
    <mergeCell ref="AE4:AE5"/>
  </mergeCells>
  <dataValidations count="18">
    <dataValidation type="date" allowBlank="1" showInputMessage="1" showErrorMessage="1" errorTitle="Fecha del Acto Adm" error="Formato aaaa-mm-dd" promptTitle="Fecha del Acto Adm" sqref="AI129">
      <formula1>40179</formula1>
      <formula2>41274</formula2>
    </dataValidation>
    <dataValidation type="decimal" allowBlank="1" showInputMessage="1" showErrorMessage="1" sqref="AJ129">
      <formula1>0</formula1>
      <formula2>9.99999999999999E+26</formula2>
    </dataValidation>
    <dataValidation type="list" allowBlank="1" showInputMessage="1" showErrorMessage="1" sqref="Z406:Z409 Z6:Z397">
      <formula1>$W$744:$W$746</formula1>
    </dataValidation>
    <dataValidation type="list" allowBlank="1" showInputMessage="1" showErrorMessage="1" sqref="Z404:Z405">
      <formula1>$W$707:$W$709</formula1>
    </dataValidation>
    <dataValidation type="list" allowBlank="1" showInputMessage="1" showErrorMessage="1" sqref="F407:F409">
      <formula1>$C$671:$C$674</formula1>
    </dataValidation>
    <dataValidation type="list" allowBlank="1" showInputMessage="1" showErrorMessage="1" sqref="Z410">
      <formula1>$W$710:$W$712</formula1>
    </dataValidation>
    <dataValidation type="list" allowBlank="1" showInputMessage="1" showErrorMessage="1" sqref="Z411 Z433:Z434">
      <formula1>$W$708:$W$710</formula1>
    </dataValidation>
    <dataValidation type="list" allowBlank="1" showInputMessage="1" showErrorMessage="1" sqref="Z412:Z415">
      <formula1>$W$731:$W$733</formula1>
    </dataValidation>
    <dataValidation type="list" allowBlank="1" showInputMessage="1" showErrorMessage="1" sqref="F412:F434">
      <formula1>$C$412:$C$415</formula1>
    </dataValidation>
    <dataValidation type="list" allowBlank="1" showInputMessage="1" showErrorMessage="1" sqref="H412:H434">
      <formula1>$E$412:$E$414</formula1>
    </dataValidation>
    <dataValidation type="list" allowBlank="1" showInputMessage="1" showErrorMessage="1" sqref="Z416">
      <formula1>$W$730:$W$732</formula1>
    </dataValidation>
    <dataValidation type="list" allowBlank="1" showInputMessage="1" showErrorMessage="1" sqref="Z417">
      <formula1>$W$729:$W$731</formula1>
    </dataValidation>
    <dataValidation type="list" allowBlank="1" showInputMessage="1" showErrorMessage="1" sqref="Z418:Z423">
      <formula1>$W$722:$W$724</formula1>
    </dataValidation>
    <dataValidation type="list" allowBlank="1" showInputMessage="1" showErrorMessage="1" sqref="Z424:Z427">
      <formula1>$W$719:$W$721</formula1>
    </dataValidation>
    <dataValidation type="list" allowBlank="1" showInputMessage="1" showErrorMessage="1" sqref="Z428:Z429">
      <formula1>$W$717:$W$719</formula1>
    </dataValidation>
    <dataValidation type="list" allowBlank="1" showInputMessage="1" showErrorMessage="1" sqref="Z430:Z431">
      <formula1>$W$714:$W$716</formula1>
    </dataValidation>
    <dataValidation type="list" allowBlank="1" showInputMessage="1" showErrorMessage="1" sqref="Z432">
      <formula1>$W$711:$W$713</formula1>
    </dataValidation>
    <dataValidation type="list" allowBlank="1" showInputMessage="1" showErrorMessage="1" sqref="F410:F411 F316:F406 F185:F199 F53:F89 F91:F100 F102 F104:F115 F117 F152:F181 F183 F219 F221:F222 F224:F230 F234:F239 F241:F314 F23:F45 F6:F21 F119:F150 F201:F214 H6:H397 H404:H411">
      <formula1>#REF!</formula1>
    </dataValidation>
  </dataValidations>
  <pageMargins left="0.7" right="0.7" top="0.75" bottom="0.75" header="0.3" footer="0.3"/>
  <pageSetup scale="15" orientation="portrait" r:id="rId1"/>
  <colBreaks count="1" manualBreakCount="1">
    <brk id="4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99FF"/>
  </sheetPr>
  <dimension ref="A1:D110"/>
  <sheetViews>
    <sheetView view="pageBreakPreview" zoomScaleNormal="100" zoomScaleSheetLayoutView="100" workbookViewId="0">
      <selection activeCell="A4" sqref="A4:D92"/>
    </sheetView>
  </sheetViews>
  <sheetFormatPr baseColWidth="10" defaultRowHeight="12" x14ac:dyDescent="0.2"/>
  <cols>
    <col min="1" max="1" width="16.7109375" style="188" customWidth="1"/>
    <col min="2" max="2" width="30.28515625" style="188" customWidth="1"/>
    <col min="3" max="3" width="17.5703125" style="188" customWidth="1"/>
    <col min="4" max="4" width="36.140625" style="188" customWidth="1"/>
    <col min="5" max="253" width="11.42578125" style="188"/>
    <col min="254" max="254" width="15.140625" style="188" customWidth="1"/>
    <col min="255" max="255" width="30.28515625" style="188" customWidth="1"/>
    <col min="256" max="256" width="26.28515625" style="188" customWidth="1"/>
    <col min="257" max="257" width="42.85546875" style="188" customWidth="1"/>
    <col min="258" max="509" width="11.42578125" style="188"/>
    <col min="510" max="510" width="15.140625" style="188" customWidth="1"/>
    <col min="511" max="511" width="30.28515625" style="188" customWidth="1"/>
    <col min="512" max="512" width="26.28515625" style="188" customWidth="1"/>
    <col min="513" max="513" width="42.85546875" style="188" customWidth="1"/>
    <col min="514" max="765" width="11.42578125" style="188"/>
    <col min="766" max="766" width="15.140625" style="188" customWidth="1"/>
    <col min="767" max="767" width="30.28515625" style="188" customWidth="1"/>
    <col min="768" max="768" width="26.28515625" style="188" customWidth="1"/>
    <col min="769" max="769" width="42.85546875" style="188" customWidth="1"/>
    <col min="770" max="1021" width="11.42578125" style="188"/>
    <col min="1022" max="1022" width="15.140625" style="188" customWidth="1"/>
    <col min="1023" max="1023" width="30.28515625" style="188" customWidth="1"/>
    <col min="1024" max="1024" width="26.28515625" style="188" customWidth="1"/>
    <col min="1025" max="1025" width="42.85546875" style="188" customWidth="1"/>
    <col min="1026" max="1277" width="11.42578125" style="188"/>
    <col min="1278" max="1278" width="15.140625" style="188" customWidth="1"/>
    <col min="1279" max="1279" width="30.28515625" style="188" customWidth="1"/>
    <col min="1280" max="1280" width="26.28515625" style="188" customWidth="1"/>
    <col min="1281" max="1281" width="42.85546875" style="188" customWidth="1"/>
    <col min="1282" max="1533" width="11.42578125" style="188"/>
    <col min="1534" max="1534" width="15.140625" style="188" customWidth="1"/>
    <col min="1535" max="1535" width="30.28515625" style="188" customWidth="1"/>
    <col min="1536" max="1536" width="26.28515625" style="188" customWidth="1"/>
    <col min="1537" max="1537" width="42.85546875" style="188" customWidth="1"/>
    <col min="1538" max="1789" width="11.42578125" style="188"/>
    <col min="1790" max="1790" width="15.140625" style="188" customWidth="1"/>
    <col min="1791" max="1791" width="30.28515625" style="188" customWidth="1"/>
    <col min="1792" max="1792" width="26.28515625" style="188" customWidth="1"/>
    <col min="1793" max="1793" width="42.85546875" style="188" customWidth="1"/>
    <col min="1794" max="2045" width="11.42578125" style="188"/>
    <col min="2046" max="2046" width="15.140625" style="188" customWidth="1"/>
    <col min="2047" max="2047" width="30.28515625" style="188" customWidth="1"/>
    <col min="2048" max="2048" width="26.28515625" style="188" customWidth="1"/>
    <col min="2049" max="2049" width="42.85546875" style="188" customWidth="1"/>
    <col min="2050" max="2301" width="11.42578125" style="188"/>
    <col min="2302" max="2302" width="15.140625" style="188" customWidth="1"/>
    <col min="2303" max="2303" width="30.28515625" style="188" customWidth="1"/>
    <col min="2304" max="2304" width="26.28515625" style="188" customWidth="1"/>
    <col min="2305" max="2305" width="42.85546875" style="188" customWidth="1"/>
    <col min="2306" max="2557" width="11.42578125" style="188"/>
    <col min="2558" max="2558" width="15.140625" style="188" customWidth="1"/>
    <col min="2559" max="2559" width="30.28515625" style="188" customWidth="1"/>
    <col min="2560" max="2560" width="26.28515625" style="188" customWidth="1"/>
    <col min="2561" max="2561" width="42.85546875" style="188" customWidth="1"/>
    <col min="2562" max="2813" width="11.42578125" style="188"/>
    <col min="2814" max="2814" width="15.140625" style="188" customWidth="1"/>
    <col min="2815" max="2815" width="30.28515625" style="188" customWidth="1"/>
    <col min="2816" max="2816" width="26.28515625" style="188" customWidth="1"/>
    <col min="2817" max="2817" width="42.85546875" style="188" customWidth="1"/>
    <col min="2818" max="3069" width="11.42578125" style="188"/>
    <col min="3070" max="3070" width="15.140625" style="188" customWidth="1"/>
    <col min="3071" max="3071" width="30.28515625" style="188" customWidth="1"/>
    <col min="3072" max="3072" width="26.28515625" style="188" customWidth="1"/>
    <col min="3073" max="3073" width="42.85546875" style="188" customWidth="1"/>
    <col min="3074" max="3325" width="11.42578125" style="188"/>
    <col min="3326" max="3326" width="15.140625" style="188" customWidth="1"/>
    <col min="3327" max="3327" width="30.28515625" style="188" customWidth="1"/>
    <col min="3328" max="3328" width="26.28515625" style="188" customWidth="1"/>
    <col min="3329" max="3329" width="42.85546875" style="188" customWidth="1"/>
    <col min="3330" max="3581" width="11.42578125" style="188"/>
    <col min="3582" max="3582" width="15.140625" style="188" customWidth="1"/>
    <col min="3583" max="3583" width="30.28515625" style="188" customWidth="1"/>
    <col min="3584" max="3584" width="26.28515625" style="188" customWidth="1"/>
    <col min="3585" max="3585" width="42.85546875" style="188" customWidth="1"/>
    <col min="3586" max="3837" width="11.42578125" style="188"/>
    <col min="3838" max="3838" width="15.140625" style="188" customWidth="1"/>
    <col min="3839" max="3839" width="30.28515625" style="188" customWidth="1"/>
    <col min="3840" max="3840" width="26.28515625" style="188" customWidth="1"/>
    <col min="3841" max="3841" width="42.85546875" style="188" customWidth="1"/>
    <col min="3842" max="4093" width="11.42578125" style="188"/>
    <col min="4094" max="4094" width="15.140625" style="188" customWidth="1"/>
    <col min="4095" max="4095" width="30.28515625" style="188" customWidth="1"/>
    <col min="4096" max="4096" width="26.28515625" style="188" customWidth="1"/>
    <col min="4097" max="4097" width="42.85546875" style="188" customWidth="1"/>
    <col min="4098" max="4349" width="11.42578125" style="188"/>
    <col min="4350" max="4350" width="15.140625" style="188" customWidth="1"/>
    <col min="4351" max="4351" width="30.28515625" style="188" customWidth="1"/>
    <col min="4352" max="4352" width="26.28515625" style="188" customWidth="1"/>
    <col min="4353" max="4353" width="42.85546875" style="188" customWidth="1"/>
    <col min="4354" max="4605" width="11.42578125" style="188"/>
    <col min="4606" max="4606" width="15.140625" style="188" customWidth="1"/>
    <col min="4607" max="4607" width="30.28515625" style="188" customWidth="1"/>
    <col min="4608" max="4608" width="26.28515625" style="188" customWidth="1"/>
    <col min="4609" max="4609" width="42.85546875" style="188" customWidth="1"/>
    <col min="4610" max="4861" width="11.42578125" style="188"/>
    <col min="4862" max="4862" width="15.140625" style="188" customWidth="1"/>
    <col min="4863" max="4863" width="30.28515625" style="188" customWidth="1"/>
    <col min="4864" max="4864" width="26.28515625" style="188" customWidth="1"/>
    <col min="4865" max="4865" width="42.85546875" style="188" customWidth="1"/>
    <col min="4866" max="5117" width="11.42578125" style="188"/>
    <col min="5118" max="5118" width="15.140625" style="188" customWidth="1"/>
    <col min="5119" max="5119" width="30.28515625" style="188" customWidth="1"/>
    <col min="5120" max="5120" width="26.28515625" style="188" customWidth="1"/>
    <col min="5121" max="5121" width="42.85546875" style="188" customWidth="1"/>
    <col min="5122" max="5373" width="11.42578125" style="188"/>
    <col min="5374" max="5374" width="15.140625" style="188" customWidth="1"/>
    <col min="5375" max="5375" width="30.28515625" style="188" customWidth="1"/>
    <col min="5376" max="5376" width="26.28515625" style="188" customWidth="1"/>
    <col min="5377" max="5377" width="42.85546875" style="188" customWidth="1"/>
    <col min="5378" max="5629" width="11.42578125" style="188"/>
    <col min="5630" max="5630" width="15.140625" style="188" customWidth="1"/>
    <col min="5631" max="5631" width="30.28515625" style="188" customWidth="1"/>
    <col min="5632" max="5632" width="26.28515625" style="188" customWidth="1"/>
    <col min="5633" max="5633" width="42.85546875" style="188" customWidth="1"/>
    <col min="5634" max="5885" width="11.42578125" style="188"/>
    <col min="5886" max="5886" width="15.140625" style="188" customWidth="1"/>
    <col min="5887" max="5887" width="30.28515625" style="188" customWidth="1"/>
    <col min="5888" max="5888" width="26.28515625" style="188" customWidth="1"/>
    <col min="5889" max="5889" width="42.85546875" style="188" customWidth="1"/>
    <col min="5890" max="6141" width="11.42578125" style="188"/>
    <col min="6142" max="6142" width="15.140625" style="188" customWidth="1"/>
    <col min="6143" max="6143" width="30.28515625" style="188" customWidth="1"/>
    <col min="6144" max="6144" width="26.28515625" style="188" customWidth="1"/>
    <col min="6145" max="6145" width="42.85546875" style="188" customWidth="1"/>
    <col min="6146" max="6397" width="11.42578125" style="188"/>
    <col min="6398" max="6398" width="15.140625" style="188" customWidth="1"/>
    <col min="6399" max="6399" width="30.28515625" style="188" customWidth="1"/>
    <col min="6400" max="6400" width="26.28515625" style="188" customWidth="1"/>
    <col min="6401" max="6401" width="42.85546875" style="188" customWidth="1"/>
    <col min="6402" max="6653" width="11.42578125" style="188"/>
    <col min="6654" max="6654" width="15.140625" style="188" customWidth="1"/>
    <col min="6655" max="6655" width="30.28515625" style="188" customWidth="1"/>
    <col min="6656" max="6656" width="26.28515625" style="188" customWidth="1"/>
    <col min="6657" max="6657" width="42.85546875" style="188" customWidth="1"/>
    <col min="6658" max="6909" width="11.42578125" style="188"/>
    <col min="6910" max="6910" width="15.140625" style="188" customWidth="1"/>
    <col min="6911" max="6911" width="30.28515625" style="188" customWidth="1"/>
    <col min="6912" max="6912" width="26.28515625" style="188" customWidth="1"/>
    <col min="6913" max="6913" width="42.85546875" style="188" customWidth="1"/>
    <col min="6914" max="7165" width="11.42578125" style="188"/>
    <col min="7166" max="7166" width="15.140625" style="188" customWidth="1"/>
    <col min="7167" max="7167" width="30.28515625" style="188" customWidth="1"/>
    <col min="7168" max="7168" width="26.28515625" style="188" customWidth="1"/>
    <col min="7169" max="7169" width="42.85546875" style="188" customWidth="1"/>
    <col min="7170" max="7421" width="11.42578125" style="188"/>
    <col min="7422" max="7422" width="15.140625" style="188" customWidth="1"/>
    <col min="7423" max="7423" width="30.28515625" style="188" customWidth="1"/>
    <col min="7424" max="7424" width="26.28515625" style="188" customWidth="1"/>
    <col min="7425" max="7425" width="42.85546875" style="188" customWidth="1"/>
    <col min="7426" max="7677" width="11.42578125" style="188"/>
    <col min="7678" max="7678" width="15.140625" style="188" customWidth="1"/>
    <col min="7679" max="7679" width="30.28515625" style="188" customWidth="1"/>
    <col min="7680" max="7680" width="26.28515625" style="188" customWidth="1"/>
    <col min="7681" max="7681" width="42.85546875" style="188" customWidth="1"/>
    <col min="7682" max="7933" width="11.42578125" style="188"/>
    <col min="7934" max="7934" width="15.140625" style="188" customWidth="1"/>
    <col min="7935" max="7935" width="30.28515625" style="188" customWidth="1"/>
    <col min="7936" max="7936" width="26.28515625" style="188" customWidth="1"/>
    <col min="7937" max="7937" width="42.85546875" style="188" customWidth="1"/>
    <col min="7938" max="8189" width="11.42578125" style="188"/>
    <col min="8190" max="8190" width="15.140625" style="188" customWidth="1"/>
    <col min="8191" max="8191" width="30.28515625" style="188" customWidth="1"/>
    <col min="8192" max="8192" width="26.28515625" style="188" customWidth="1"/>
    <col min="8193" max="8193" width="42.85546875" style="188" customWidth="1"/>
    <col min="8194" max="8445" width="11.42578125" style="188"/>
    <col min="8446" max="8446" width="15.140625" style="188" customWidth="1"/>
    <col min="8447" max="8447" width="30.28515625" style="188" customWidth="1"/>
    <col min="8448" max="8448" width="26.28515625" style="188" customWidth="1"/>
    <col min="8449" max="8449" width="42.85546875" style="188" customWidth="1"/>
    <col min="8450" max="8701" width="11.42578125" style="188"/>
    <col min="8702" max="8702" width="15.140625" style="188" customWidth="1"/>
    <col min="8703" max="8703" width="30.28515625" style="188" customWidth="1"/>
    <col min="8704" max="8704" width="26.28515625" style="188" customWidth="1"/>
    <col min="8705" max="8705" width="42.85546875" style="188" customWidth="1"/>
    <col min="8706" max="8957" width="11.42578125" style="188"/>
    <col min="8958" max="8958" width="15.140625" style="188" customWidth="1"/>
    <col min="8959" max="8959" width="30.28515625" style="188" customWidth="1"/>
    <col min="8960" max="8960" width="26.28515625" style="188" customWidth="1"/>
    <col min="8961" max="8961" width="42.85546875" style="188" customWidth="1"/>
    <col min="8962" max="9213" width="11.42578125" style="188"/>
    <col min="9214" max="9214" width="15.140625" style="188" customWidth="1"/>
    <col min="9215" max="9215" width="30.28515625" style="188" customWidth="1"/>
    <col min="9216" max="9216" width="26.28515625" style="188" customWidth="1"/>
    <col min="9217" max="9217" width="42.85546875" style="188" customWidth="1"/>
    <col min="9218" max="9469" width="11.42578125" style="188"/>
    <col min="9470" max="9470" width="15.140625" style="188" customWidth="1"/>
    <col min="9471" max="9471" width="30.28515625" style="188" customWidth="1"/>
    <col min="9472" max="9472" width="26.28515625" style="188" customWidth="1"/>
    <col min="9473" max="9473" width="42.85546875" style="188" customWidth="1"/>
    <col min="9474" max="9725" width="11.42578125" style="188"/>
    <col min="9726" max="9726" width="15.140625" style="188" customWidth="1"/>
    <col min="9727" max="9727" width="30.28515625" style="188" customWidth="1"/>
    <col min="9728" max="9728" width="26.28515625" style="188" customWidth="1"/>
    <col min="9729" max="9729" width="42.85546875" style="188" customWidth="1"/>
    <col min="9730" max="9981" width="11.42578125" style="188"/>
    <col min="9982" max="9982" width="15.140625" style="188" customWidth="1"/>
    <col min="9983" max="9983" width="30.28515625" style="188" customWidth="1"/>
    <col min="9984" max="9984" width="26.28515625" style="188" customWidth="1"/>
    <col min="9985" max="9985" width="42.85546875" style="188" customWidth="1"/>
    <col min="9986" max="10237" width="11.42578125" style="188"/>
    <col min="10238" max="10238" width="15.140625" style="188" customWidth="1"/>
    <col min="10239" max="10239" width="30.28515625" style="188" customWidth="1"/>
    <col min="10240" max="10240" width="26.28515625" style="188" customWidth="1"/>
    <col min="10241" max="10241" width="42.85546875" style="188" customWidth="1"/>
    <col min="10242" max="10493" width="11.42578125" style="188"/>
    <col min="10494" max="10494" width="15.140625" style="188" customWidth="1"/>
    <col min="10495" max="10495" width="30.28515625" style="188" customWidth="1"/>
    <col min="10496" max="10496" width="26.28515625" style="188" customWidth="1"/>
    <col min="10497" max="10497" width="42.85546875" style="188" customWidth="1"/>
    <col min="10498" max="10749" width="11.42578125" style="188"/>
    <col min="10750" max="10750" width="15.140625" style="188" customWidth="1"/>
    <col min="10751" max="10751" width="30.28515625" style="188" customWidth="1"/>
    <col min="10752" max="10752" width="26.28515625" style="188" customWidth="1"/>
    <col min="10753" max="10753" width="42.85546875" style="188" customWidth="1"/>
    <col min="10754" max="11005" width="11.42578125" style="188"/>
    <col min="11006" max="11006" width="15.140625" style="188" customWidth="1"/>
    <col min="11007" max="11007" width="30.28515625" style="188" customWidth="1"/>
    <col min="11008" max="11008" width="26.28515625" style="188" customWidth="1"/>
    <col min="11009" max="11009" width="42.85546875" style="188" customWidth="1"/>
    <col min="11010" max="11261" width="11.42578125" style="188"/>
    <col min="11262" max="11262" width="15.140625" style="188" customWidth="1"/>
    <col min="11263" max="11263" width="30.28515625" style="188" customWidth="1"/>
    <col min="11264" max="11264" width="26.28515625" style="188" customWidth="1"/>
    <col min="11265" max="11265" width="42.85546875" style="188" customWidth="1"/>
    <col min="11266" max="11517" width="11.42578125" style="188"/>
    <col min="11518" max="11518" width="15.140625" style="188" customWidth="1"/>
    <col min="11519" max="11519" width="30.28515625" style="188" customWidth="1"/>
    <col min="11520" max="11520" width="26.28515625" style="188" customWidth="1"/>
    <col min="11521" max="11521" width="42.85546875" style="188" customWidth="1"/>
    <col min="11522" max="11773" width="11.42578125" style="188"/>
    <col min="11774" max="11774" width="15.140625" style="188" customWidth="1"/>
    <col min="11775" max="11775" width="30.28515625" style="188" customWidth="1"/>
    <col min="11776" max="11776" width="26.28515625" style="188" customWidth="1"/>
    <col min="11777" max="11777" width="42.85546875" style="188" customWidth="1"/>
    <col min="11778" max="12029" width="11.42578125" style="188"/>
    <col min="12030" max="12030" width="15.140625" style="188" customWidth="1"/>
    <col min="12031" max="12031" width="30.28515625" style="188" customWidth="1"/>
    <col min="12032" max="12032" width="26.28515625" style="188" customWidth="1"/>
    <col min="12033" max="12033" width="42.85546875" style="188" customWidth="1"/>
    <col min="12034" max="12285" width="11.42578125" style="188"/>
    <col min="12286" max="12286" width="15.140625" style="188" customWidth="1"/>
    <col min="12287" max="12287" width="30.28515625" style="188" customWidth="1"/>
    <col min="12288" max="12288" width="26.28515625" style="188" customWidth="1"/>
    <col min="12289" max="12289" width="42.85546875" style="188" customWidth="1"/>
    <col min="12290" max="12541" width="11.42578125" style="188"/>
    <col min="12542" max="12542" width="15.140625" style="188" customWidth="1"/>
    <col min="12543" max="12543" width="30.28515625" style="188" customWidth="1"/>
    <col min="12544" max="12544" width="26.28515625" style="188" customWidth="1"/>
    <col min="12545" max="12545" width="42.85546875" style="188" customWidth="1"/>
    <col min="12546" max="12797" width="11.42578125" style="188"/>
    <col min="12798" max="12798" width="15.140625" style="188" customWidth="1"/>
    <col min="12799" max="12799" width="30.28515625" style="188" customWidth="1"/>
    <col min="12800" max="12800" width="26.28515625" style="188" customWidth="1"/>
    <col min="12801" max="12801" width="42.85546875" style="188" customWidth="1"/>
    <col min="12802" max="13053" width="11.42578125" style="188"/>
    <col min="13054" max="13054" width="15.140625" style="188" customWidth="1"/>
    <col min="13055" max="13055" width="30.28515625" style="188" customWidth="1"/>
    <col min="13056" max="13056" width="26.28515625" style="188" customWidth="1"/>
    <col min="13057" max="13057" width="42.85546875" style="188" customWidth="1"/>
    <col min="13058" max="13309" width="11.42578125" style="188"/>
    <col min="13310" max="13310" width="15.140625" style="188" customWidth="1"/>
    <col min="13311" max="13311" width="30.28515625" style="188" customWidth="1"/>
    <col min="13312" max="13312" width="26.28515625" style="188" customWidth="1"/>
    <col min="13313" max="13313" width="42.85546875" style="188" customWidth="1"/>
    <col min="13314" max="13565" width="11.42578125" style="188"/>
    <col min="13566" max="13566" width="15.140625" style="188" customWidth="1"/>
    <col min="13567" max="13567" width="30.28515625" style="188" customWidth="1"/>
    <col min="13568" max="13568" width="26.28515625" style="188" customWidth="1"/>
    <col min="13569" max="13569" width="42.85546875" style="188" customWidth="1"/>
    <col min="13570" max="13821" width="11.42578125" style="188"/>
    <col min="13822" max="13822" width="15.140625" style="188" customWidth="1"/>
    <col min="13823" max="13823" width="30.28515625" style="188" customWidth="1"/>
    <col min="13824" max="13824" width="26.28515625" style="188" customWidth="1"/>
    <col min="13825" max="13825" width="42.85546875" style="188" customWidth="1"/>
    <col min="13826" max="14077" width="11.42578125" style="188"/>
    <col min="14078" max="14078" width="15.140625" style="188" customWidth="1"/>
    <col min="14079" max="14079" width="30.28515625" style="188" customWidth="1"/>
    <col min="14080" max="14080" width="26.28515625" style="188" customWidth="1"/>
    <col min="14081" max="14081" width="42.85546875" style="188" customWidth="1"/>
    <col min="14082" max="14333" width="11.42578125" style="188"/>
    <col min="14334" max="14334" width="15.140625" style="188" customWidth="1"/>
    <col min="14335" max="14335" width="30.28515625" style="188" customWidth="1"/>
    <col min="14336" max="14336" width="26.28515625" style="188" customWidth="1"/>
    <col min="14337" max="14337" width="42.85546875" style="188" customWidth="1"/>
    <col min="14338" max="14589" width="11.42578125" style="188"/>
    <col min="14590" max="14590" width="15.140625" style="188" customWidth="1"/>
    <col min="14591" max="14591" width="30.28515625" style="188" customWidth="1"/>
    <col min="14592" max="14592" width="26.28515625" style="188" customWidth="1"/>
    <col min="14593" max="14593" width="42.85546875" style="188" customWidth="1"/>
    <col min="14594" max="14845" width="11.42578125" style="188"/>
    <col min="14846" max="14846" width="15.140625" style="188" customWidth="1"/>
    <col min="14847" max="14847" width="30.28515625" style="188" customWidth="1"/>
    <col min="14848" max="14848" width="26.28515625" style="188" customWidth="1"/>
    <col min="14849" max="14849" width="42.85546875" style="188" customWidth="1"/>
    <col min="14850" max="15101" width="11.42578125" style="188"/>
    <col min="15102" max="15102" width="15.140625" style="188" customWidth="1"/>
    <col min="15103" max="15103" width="30.28515625" style="188" customWidth="1"/>
    <col min="15104" max="15104" width="26.28515625" style="188" customWidth="1"/>
    <col min="15105" max="15105" width="42.85546875" style="188" customWidth="1"/>
    <col min="15106" max="15357" width="11.42578125" style="188"/>
    <col min="15358" max="15358" width="15.140625" style="188" customWidth="1"/>
    <col min="15359" max="15359" width="30.28515625" style="188" customWidth="1"/>
    <col min="15360" max="15360" width="26.28515625" style="188" customWidth="1"/>
    <col min="15361" max="15361" width="42.85546875" style="188" customWidth="1"/>
    <col min="15362" max="15613" width="11.42578125" style="188"/>
    <col min="15614" max="15614" width="15.140625" style="188" customWidth="1"/>
    <col min="15615" max="15615" width="30.28515625" style="188" customWidth="1"/>
    <col min="15616" max="15616" width="26.28515625" style="188" customWidth="1"/>
    <col min="15617" max="15617" width="42.85546875" style="188" customWidth="1"/>
    <col min="15618" max="15869" width="11.42578125" style="188"/>
    <col min="15870" max="15870" width="15.140625" style="188" customWidth="1"/>
    <col min="15871" max="15871" width="30.28515625" style="188" customWidth="1"/>
    <col min="15872" max="15872" width="26.28515625" style="188" customWidth="1"/>
    <col min="15873" max="15873" width="42.85546875" style="188" customWidth="1"/>
    <col min="15874" max="16125" width="11.42578125" style="188"/>
    <col min="16126" max="16126" width="15.140625" style="188" customWidth="1"/>
    <col min="16127" max="16127" width="30.28515625" style="188" customWidth="1"/>
    <col min="16128" max="16128" width="26.28515625" style="188" customWidth="1"/>
    <col min="16129" max="16129" width="42.85546875" style="188" customWidth="1"/>
    <col min="16130" max="16384" width="11.42578125" style="188"/>
  </cols>
  <sheetData>
    <row r="1" spans="1:4" x14ac:dyDescent="0.2">
      <c r="A1" s="187">
        <v>1</v>
      </c>
      <c r="B1" s="187">
        <v>2</v>
      </c>
      <c r="C1" s="187">
        <v>3</v>
      </c>
      <c r="D1" s="187">
        <v>4</v>
      </c>
    </row>
    <row r="2" spans="1:4" ht="21.75" customHeight="1" x14ac:dyDescent="0.2">
      <c r="A2" s="343" t="s">
        <v>171</v>
      </c>
      <c r="B2" s="343"/>
      <c r="C2" s="343"/>
      <c r="D2" s="343"/>
    </row>
    <row r="3" spans="1:4" ht="82.5" customHeight="1" x14ac:dyDescent="0.2">
      <c r="A3" s="174" t="s">
        <v>172</v>
      </c>
      <c r="B3" s="174" t="s">
        <v>173</v>
      </c>
      <c r="C3" s="174" t="s">
        <v>174</v>
      </c>
      <c r="D3" s="174" t="s">
        <v>175</v>
      </c>
    </row>
    <row r="4" spans="1:4" ht="24" x14ac:dyDescent="0.2">
      <c r="A4" s="185">
        <v>900666242</v>
      </c>
      <c r="B4" s="222" t="s">
        <v>1636</v>
      </c>
      <c r="C4" s="189">
        <v>811038796</v>
      </c>
      <c r="D4" s="222" t="s">
        <v>1637</v>
      </c>
    </row>
    <row r="5" spans="1:4" ht="12.75" x14ac:dyDescent="0.2">
      <c r="A5" s="185">
        <v>900666242</v>
      </c>
      <c r="B5" s="222" t="s">
        <v>1636</v>
      </c>
      <c r="C5" s="189">
        <v>830040378</v>
      </c>
      <c r="D5" s="222" t="s">
        <v>1638</v>
      </c>
    </row>
    <row r="6" spans="1:4" ht="12.75" x14ac:dyDescent="0.2">
      <c r="A6" s="185">
        <v>900666242</v>
      </c>
      <c r="B6" s="222" t="s">
        <v>1636</v>
      </c>
      <c r="C6" s="189">
        <v>900353363</v>
      </c>
      <c r="D6" s="222" t="s">
        <v>1639</v>
      </c>
    </row>
    <row r="7" spans="1:4" ht="12.75" x14ac:dyDescent="0.2">
      <c r="A7" s="185">
        <v>900666242</v>
      </c>
      <c r="B7" s="222" t="s">
        <v>1636</v>
      </c>
      <c r="C7" s="189">
        <v>71629222</v>
      </c>
      <c r="D7" s="222" t="s">
        <v>1767</v>
      </c>
    </row>
    <row r="8" spans="1:4" ht="12.75" x14ac:dyDescent="0.2">
      <c r="A8" s="184">
        <v>900656642</v>
      </c>
      <c r="B8" s="267" t="s">
        <v>1640</v>
      </c>
      <c r="C8" s="189">
        <v>811047188</v>
      </c>
      <c r="D8" s="222" t="s">
        <v>1641</v>
      </c>
    </row>
    <row r="9" spans="1:4" ht="12.75" x14ac:dyDescent="0.2">
      <c r="A9" s="184">
        <v>900656642</v>
      </c>
      <c r="B9" s="267" t="s">
        <v>1640</v>
      </c>
      <c r="C9" s="189">
        <v>15918580</v>
      </c>
      <c r="D9" s="222" t="s">
        <v>1642</v>
      </c>
    </row>
    <row r="10" spans="1:4" ht="12.75" x14ac:dyDescent="0.2">
      <c r="A10" s="185">
        <v>900667619</v>
      </c>
      <c r="B10" s="222" t="s">
        <v>1643</v>
      </c>
      <c r="C10" s="189">
        <v>860531577</v>
      </c>
      <c r="D10" s="222" t="s">
        <v>1644</v>
      </c>
    </row>
    <row r="11" spans="1:4" ht="12.75" x14ac:dyDescent="0.2">
      <c r="A11" s="185">
        <v>900667619</v>
      </c>
      <c r="B11" s="222" t="s">
        <v>1643</v>
      </c>
      <c r="C11" s="189">
        <v>8275623</v>
      </c>
      <c r="D11" s="222" t="s">
        <v>1645</v>
      </c>
    </row>
    <row r="12" spans="1:4" ht="12.75" x14ac:dyDescent="0.2">
      <c r="A12" s="185">
        <v>900669198</v>
      </c>
      <c r="B12" s="222" t="s">
        <v>768</v>
      </c>
      <c r="C12" s="189">
        <v>71695310</v>
      </c>
      <c r="D12" s="222" t="s">
        <v>1646</v>
      </c>
    </row>
    <row r="13" spans="1:4" ht="12.75" x14ac:dyDescent="0.2">
      <c r="A13" s="185">
        <v>900669198</v>
      </c>
      <c r="B13" s="222" t="s">
        <v>768</v>
      </c>
      <c r="C13" s="189">
        <v>71654308</v>
      </c>
      <c r="D13" s="222" t="s">
        <v>1647</v>
      </c>
    </row>
    <row r="14" spans="1:4" ht="12.75" x14ac:dyDescent="0.2">
      <c r="A14" s="185">
        <v>900667354</v>
      </c>
      <c r="B14" s="222" t="s">
        <v>1648</v>
      </c>
      <c r="C14" s="189">
        <v>811896279</v>
      </c>
      <c r="D14" s="222" t="s">
        <v>1649</v>
      </c>
    </row>
    <row r="15" spans="1:4" ht="12.75" x14ac:dyDescent="0.2">
      <c r="A15" s="185">
        <v>900667354</v>
      </c>
      <c r="B15" s="222" t="s">
        <v>1648</v>
      </c>
      <c r="C15" s="189">
        <v>800191486</v>
      </c>
      <c r="D15" s="222" t="s">
        <v>1650</v>
      </c>
    </row>
    <row r="16" spans="1:4" ht="12.75" x14ac:dyDescent="0.2">
      <c r="A16" s="185">
        <v>900627960</v>
      </c>
      <c r="B16" s="222" t="s">
        <v>1651</v>
      </c>
      <c r="C16" s="189">
        <v>900369518</v>
      </c>
      <c r="D16" s="222" t="s">
        <v>1652</v>
      </c>
    </row>
    <row r="17" spans="1:4" ht="12.75" x14ac:dyDescent="0.2">
      <c r="A17" s="185">
        <v>900627960</v>
      </c>
      <c r="B17" s="222" t="s">
        <v>1651</v>
      </c>
      <c r="C17" s="189">
        <v>986341378</v>
      </c>
      <c r="D17" s="222" t="s">
        <v>1653</v>
      </c>
    </row>
    <row r="18" spans="1:4" ht="12.75" x14ac:dyDescent="0.2">
      <c r="A18" s="185">
        <v>900627960</v>
      </c>
      <c r="B18" s="222" t="s">
        <v>1651</v>
      </c>
      <c r="C18" s="189">
        <v>811016619</v>
      </c>
      <c r="D18" s="222" t="s">
        <v>1654</v>
      </c>
    </row>
    <row r="19" spans="1:4" ht="12.75" x14ac:dyDescent="0.2">
      <c r="A19" s="185">
        <v>900671310</v>
      </c>
      <c r="B19" s="222" t="s">
        <v>822</v>
      </c>
      <c r="C19" s="189">
        <v>71755642</v>
      </c>
      <c r="D19" s="222" t="s">
        <v>1655</v>
      </c>
    </row>
    <row r="20" spans="1:4" ht="12.75" x14ac:dyDescent="0.2">
      <c r="A20" s="185">
        <v>900671310</v>
      </c>
      <c r="B20" s="222" t="s">
        <v>822</v>
      </c>
      <c r="C20" s="189">
        <v>70556231</v>
      </c>
      <c r="D20" s="222" t="s">
        <v>1656</v>
      </c>
    </row>
    <row r="21" spans="1:4" ht="38.25" customHeight="1" x14ac:dyDescent="0.2">
      <c r="A21" s="185">
        <v>900672531</v>
      </c>
      <c r="B21" s="222" t="s">
        <v>1657</v>
      </c>
      <c r="C21" s="189">
        <v>860027091</v>
      </c>
      <c r="D21" s="222" t="s">
        <v>1658</v>
      </c>
    </row>
    <row r="22" spans="1:4" ht="24" x14ac:dyDescent="0.2">
      <c r="A22" s="185">
        <v>900672531</v>
      </c>
      <c r="B22" s="222" t="s">
        <v>1657</v>
      </c>
      <c r="C22" s="189">
        <v>890903055</v>
      </c>
      <c r="D22" s="222" t="s">
        <v>1659</v>
      </c>
    </row>
    <row r="23" spans="1:4" ht="12.75" x14ac:dyDescent="0.2">
      <c r="A23" s="185">
        <v>900629636</v>
      </c>
      <c r="B23" s="222" t="s">
        <v>1660</v>
      </c>
      <c r="C23" s="189">
        <v>7217614</v>
      </c>
      <c r="D23" s="222" t="s">
        <v>1661</v>
      </c>
    </row>
    <row r="24" spans="1:4" ht="12.75" x14ac:dyDescent="0.2">
      <c r="A24" s="185">
        <v>900629636</v>
      </c>
      <c r="B24" s="222" t="s">
        <v>1660</v>
      </c>
      <c r="C24" s="189">
        <v>818002572</v>
      </c>
      <c r="D24" s="222" t="s">
        <v>1662</v>
      </c>
    </row>
    <row r="25" spans="1:4" ht="12.75" x14ac:dyDescent="0.2">
      <c r="A25" s="185">
        <v>900630137</v>
      </c>
      <c r="B25" s="222" t="s">
        <v>1663</v>
      </c>
      <c r="C25" s="189">
        <v>900478998</v>
      </c>
      <c r="D25" s="222" t="s">
        <v>1664</v>
      </c>
    </row>
    <row r="26" spans="1:4" ht="12.75" x14ac:dyDescent="0.2">
      <c r="A26" s="185">
        <v>900630137</v>
      </c>
      <c r="B26" s="222" t="s">
        <v>1663</v>
      </c>
      <c r="C26" s="189">
        <v>830087225</v>
      </c>
      <c r="D26" s="222" t="s">
        <v>1665</v>
      </c>
    </row>
    <row r="27" spans="1:4" ht="12.75" x14ac:dyDescent="0.2">
      <c r="A27" s="185">
        <v>900670232</v>
      </c>
      <c r="B27" s="222" t="s">
        <v>988</v>
      </c>
      <c r="C27" s="189">
        <v>8110217491</v>
      </c>
      <c r="D27" s="222" t="s">
        <v>1666</v>
      </c>
    </row>
    <row r="28" spans="1:4" ht="12.75" x14ac:dyDescent="0.2">
      <c r="A28" s="185">
        <v>900670232</v>
      </c>
      <c r="B28" s="222" t="s">
        <v>988</v>
      </c>
      <c r="C28" s="189">
        <v>8291216</v>
      </c>
      <c r="D28" s="222" t="s">
        <v>1667</v>
      </c>
    </row>
    <row r="29" spans="1:4" ht="12.75" x14ac:dyDescent="0.2">
      <c r="A29" s="185">
        <v>900674111</v>
      </c>
      <c r="B29" s="222" t="s">
        <v>1668</v>
      </c>
      <c r="C29" s="189">
        <v>1128467027</v>
      </c>
      <c r="D29" s="222" t="s">
        <v>1669</v>
      </c>
    </row>
    <row r="30" spans="1:4" ht="12.75" x14ac:dyDescent="0.2">
      <c r="A30" s="185">
        <v>900674111</v>
      </c>
      <c r="B30" s="222" t="s">
        <v>1668</v>
      </c>
      <c r="C30" s="189">
        <v>900367242</v>
      </c>
      <c r="D30" s="222" t="s">
        <v>1670</v>
      </c>
    </row>
    <row r="31" spans="1:4" ht="26.25" customHeight="1" x14ac:dyDescent="0.2">
      <c r="A31" s="185">
        <v>900673235</v>
      </c>
      <c r="B31" s="222" t="s">
        <v>1671</v>
      </c>
      <c r="C31" s="189">
        <v>71274165</v>
      </c>
      <c r="D31" s="222" t="s">
        <v>1672</v>
      </c>
    </row>
    <row r="32" spans="1:4" ht="24" x14ac:dyDescent="0.2">
      <c r="A32" s="185">
        <v>900673235</v>
      </c>
      <c r="B32" s="222" t="s">
        <v>1671</v>
      </c>
      <c r="C32" s="189">
        <v>800072762</v>
      </c>
      <c r="D32" s="222" t="s">
        <v>1673</v>
      </c>
    </row>
    <row r="33" spans="1:4" ht="24" x14ac:dyDescent="0.2">
      <c r="A33" s="185">
        <v>900672768</v>
      </c>
      <c r="B33" s="222" t="s">
        <v>1674</v>
      </c>
      <c r="C33" s="189">
        <v>800217663</v>
      </c>
      <c r="D33" s="222" t="s">
        <v>1675</v>
      </c>
    </row>
    <row r="34" spans="1:4" ht="12.75" x14ac:dyDescent="0.2">
      <c r="A34" s="185">
        <v>900672768</v>
      </c>
      <c r="B34" s="222" t="s">
        <v>1674</v>
      </c>
      <c r="C34" s="189">
        <v>811026401</v>
      </c>
      <c r="D34" s="222" t="s">
        <v>1676</v>
      </c>
    </row>
    <row r="35" spans="1:4" ht="24" x14ac:dyDescent="0.2">
      <c r="A35" s="185">
        <v>900673360</v>
      </c>
      <c r="B35" s="222" t="s">
        <v>1169</v>
      </c>
      <c r="C35" s="189">
        <v>890929122</v>
      </c>
      <c r="D35" s="222" t="s">
        <v>1677</v>
      </c>
    </row>
    <row r="36" spans="1:4" ht="12.75" x14ac:dyDescent="0.2">
      <c r="A36" s="185">
        <v>900673360</v>
      </c>
      <c r="B36" s="222" t="s">
        <v>1169</v>
      </c>
      <c r="C36" s="189">
        <v>830035398</v>
      </c>
      <c r="D36" s="222" t="s">
        <v>1678</v>
      </c>
    </row>
    <row r="37" spans="1:4" ht="24" x14ac:dyDescent="0.2">
      <c r="A37" s="185">
        <v>900674131</v>
      </c>
      <c r="B37" s="222" t="s">
        <v>1175</v>
      </c>
      <c r="C37" s="189">
        <v>890929122</v>
      </c>
      <c r="D37" s="222" t="s">
        <v>1677</v>
      </c>
    </row>
    <row r="38" spans="1:4" ht="12.75" x14ac:dyDescent="0.2">
      <c r="A38" s="185">
        <v>900674131</v>
      </c>
      <c r="B38" s="222" t="s">
        <v>1175</v>
      </c>
      <c r="C38" s="189">
        <v>900232018</v>
      </c>
      <c r="D38" s="222" t="s">
        <v>1679</v>
      </c>
    </row>
    <row r="39" spans="1:4" ht="25.5" customHeight="1" x14ac:dyDescent="0.2">
      <c r="A39" s="185">
        <v>900675356</v>
      </c>
      <c r="B39" s="222" t="s">
        <v>1680</v>
      </c>
      <c r="C39" s="189">
        <v>900478998</v>
      </c>
      <c r="D39" s="222" t="s">
        <v>1664</v>
      </c>
    </row>
    <row r="40" spans="1:4" ht="24" x14ac:dyDescent="0.2">
      <c r="A40" s="185">
        <v>900675356</v>
      </c>
      <c r="B40" s="222" t="s">
        <v>1680</v>
      </c>
      <c r="C40" s="189">
        <v>800010028</v>
      </c>
      <c r="D40" s="222" t="s">
        <v>1681</v>
      </c>
    </row>
    <row r="41" spans="1:4" ht="24" x14ac:dyDescent="0.2">
      <c r="A41" s="185">
        <v>900675356</v>
      </c>
      <c r="B41" s="222" t="s">
        <v>1680</v>
      </c>
      <c r="C41" s="189">
        <v>830087225</v>
      </c>
      <c r="D41" s="222" t="s">
        <v>1665</v>
      </c>
    </row>
    <row r="42" spans="1:4" ht="12.75" x14ac:dyDescent="0.2">
      <c r="A42" s="185">
        <v>900191916</v>
      </c>
      <c r="B42" s="222" t="s">
        <v>1212</v>
      </c>
      <c r="C42" s="189">
        <v>800122460</v>
      </c>
      <c r="D42" s="222" t="s">
        <v>1682</v>
      </c>
    </row>
    <row r="43" spans="1:4" ht="12.75" x14ac:dyDescent="0.2">
      <c r="A43" s="185">
        <v>900191916</v>
      </c>
      <c r="B43" s="222" t="s">
        <v>1212</v>
      </c>
      <c r="C43" s="189">
        <v>19342296</v>
      </c>
      <c r="D43" s="222" t="s">
        <v>1683</v>
      </c>
    </row>
    <row r="44" spans="1:4" ht="12.75" x14ac:dyDescent="0.2">
      <c r="A44" s="185">
        <v>900677849</v>
      </c>
      <c r="B44" s="222" t="s">
        <v>1259</v>
      </c>
      <c r="C44" s="189">
        <v>79254006</v>
      </c>
      <c r="D44" s="222" t="s">
        <v>1684</v>
      </c>
    </row>
    <row r="45" spans="1:4" ht="12.75" x14ac:dyDescent="0.2">
      <c r="A45" s="185">
        <v>900677849</v>
      </c>
      <c r="B45" s="222" t="s">
        <v>1259</v>
      </c>
      <c r="C45" s="189">
        <v>19331115</v>
      </c>
      <c r="D45" s="222" t="s">
        <v>1685</v>
      </c>
    </row>
    <row r="46" spans="1:4" ht="20.25" customHeight="1" x14ac:dyDescent="0.2">
      <c r="A46" s="185">
        <v>900678768</v>
      </c>
      <c r="B46" s="222" t="s">
        <v>1686</v>
      </c>
      <c r="C46" s="190">
        <v>811015745</v>
      </c>
      <c r="D46" s="222" t="s">
        <v>1687</v>
      </c>
    </row>
    <row r="47" spans="1:4" ht="17.25" customHeight="1" x14ac:dyDescent="0.2">
      <c r="A47" s="185">
        <v>900678768</v>
      </c>
      <c r="B47" s="222" t="s">
        <v>1686</v>
      </c>
      <c r="C47" s="190">
        <v>811031717</v>
      </c>
      <c r="D47" s="222" t="s">
        <v>1688</v>
      </c>
    </row>
    <row r="48" spans="1:4" ht="12.75" x14ac:dyDescent="0.2">
      <c r="A48" s="185">
        <v>900680424</v>
      </c>
      <c r="B48" s="222" t="s">
        <v>1362</v>
      </c>
      <c r="C48" s="189">
        <v>800040014</v>
      </c>
      <c r="D48" s="222" t="s">
        <v>1689</v>
      </c>
    </row>
    <row r="49" spans="1:4" ht="12.75" x14ac:dyDescent="0.2">
      <c r="A49" s="185">
        <v>900680424</v>
      </c>
      <c r="B49" s="222" t="s">
        <v>1362</v>
      </c>
      <c r="C49" s="190">
        <v>811045749</v>
      </c>
      <c r="D49" s="222" t="s">
        <v>1690</v>
      </c>
    </row>
    <row r="50" spans="1:4" ht="12.75" x14ac:dyDescent="0.2">
      <c r="A50" s="185">
        <v>900681981</v>
      </c>
      <c r="B50" s="222" t="s">
        <v>1375</v>
      </c>
      <c r="C50" s="190">
        <v>811017887</v>
      </c>
      <c r="D50" s="222" t="s">
        <v>1691</v>
      </c>
    </row>
    <row r="51" spans="1:4" ht="12.75" x14ac:dyDescent="0.2">
      <c r="A51" s="185">
        <v>900681981</v>
      </c>
      <c r="B51" s="222" t="s">
        <v>1375</v>
      </c>
      <c r="C51" s="190">
        <v>43068550</v>
      </c>
      <c r="D51" s="222" t="s">
        <v>1692</v>
      </c>
    </row>
    <row r="52" spans="1:4" ht="12.75" x14ac:dyDescent="0.2">
      <c r="A52" s="185">
        <v>900682440</v>
      </c>
      <c r="B52" s="222" t="s">
        <v>1391</v>
      </c>
      <c r="C52" s="190">
        <v>890934041</v>
      </c>
      <c r="D52" s="222" t="s">
        <v>1693</v>
      </c>
    </row>
    <row r="53" spans="1:4" ht="12.75" x14ac:dyDescent="0.2">
      <c r="A53" s="185">
        <v>900682440</v>
      </c>
      <c r="B53" s="222" t="s">
        <v>1391</v>
      </c>
      <c r="C53" s="190">
        <v>800049148</v>
      </c>
      <c r="D53" s="222" t="s">
        <v>1694</v>
      </c>
    </row>
    <row r="54" spans="1:4" ht="12.75" x14ac:dyDescent="0.2">
      <c r="A54" s="185">
        <v>900682433</v>
      </c>
      <c r="B54" s="222" t="s">
        <v>1393</v>
      </c>
      <c r="C54" s="190">
        <v>89093404</v>
      </c>
      <c r="D54" s="222" t="s">
        <v>1693</v>
      </c>
    </row>
    <row r="55" spans="1:4" ht="12.75" x14ac:dyDescent="0.2">
      <c r="A55" s="185">
        <v>900682433</v>
      </c>
      <c r="B55" s="222" t="s">
        <v>1393</v>
      </c>
      <c r="C55" s="189">
        <v>80049148</v>
      </c>
      <c r="D55" s="222" t="s">
        <v>1694</v>
      </c>
    </row>
    <row r="56" spans="1:4" ht="12.75" x14ac:dyDescent="0.2">
      <c r="A56" s="185">
        <v>900682915</v>
      </c>
      <c r="B56" s="222" t="s">
        <v>1400</v>
      </c>
      <c r="C56" s="189">
        <v>71695310</v>
      </c>
      <c r="D56" s="222" t="s">
        <v>1646</v>
      </c>
    </row>
    <row r="57" spans="1:4" ht="12.75" x14ac:dyDescent="0.2">
      <c r="A57" s="185">
        <v>900682915</v>
      </c>
      <c r="B57" s="222" t="s">
        <v>1400</v>
      </c>
      <c r="C57" s="190">
        <v>900453980</v>
      </c>
      <c r="D57" s="222" t="s">
        <v>1695</v>
      </c>
    </row>
    <row r="58" spans="1:4" ht="12.75" x14ac:dyDescent="0.2">
      <c r="A58" s="185">
        <v>900534712</v>
      </c>
      <c r="B58" s="222" t="s">
        <v>1402</v>
      </c>
      <c r="C58" s="190">
        <v>860451253</v>
      </c>
      <c r="D58" s="222" t="s">
        <v>1696</v>
      </c>
    </row>
    <row r="59" spans="1:4" ht="24" x14ac:dyDescent="0.2">
      <c r="A59" s="185">
        <v>900534712</v>
      </c>
      <c r="B59" s="222" t="s">
        <v>1402</v>
      </c>
      <c r="C59" s="190">
        <v>900416314</v>
      </c>
      <c r="D59" s="222" t="s">
        <v>1697</v>
      </c>
    </row>
    <row r="60" spans="1:4" ht="24.75" customHeight="1" x14ac:dyDescent="0.2">
      <c r="A60" s="185">
        <v>900682559</v>
      </c>
      <c r="B60" s="259" t="s">
        <v>1698</v>
      </c>
      <c r="C60" s="190">
        <v>900141129</v>
      </c>
      <c r="D60" s="222" t="s">
        <v>1699</v>
      </c>
    </row>
    <row r="61" spans="1:4" ht="33" customHeight="1" x14ac:dyDescent="0.2">
      <c r="A61" s="185">
        <v>900682559</v>
      </c>
      <c r="B61" s="259" t="s">
        <v>1698</v>
      </c>
      <c r="C61" s="190">
        <v>890902674</v>
      </c>
      <c r="D61" s="222" t="s">
        <v>1700</v>
      </c>
    </row>
    <row r="62" spans="1:4" ht="23.25" customHeight="1" x14ac:dyDescent="0.2">
      <c r="A62" s="185">
        <v>900683653</v>
      </c>
      <c r="B62" s="259" t="s">
        <v>1701</v>
      </c>
      <c r="C62" s="190">
        <v>890929487</v>
      </c>
      <c r="D62" s="222" t="s">
        <v>1702</v>
      </c>
    </row>
    <row r="63" spans="1:4" ht="24" x14ac:dyDescent="0.2">
      <c r="A63" s="185">
        <v>900683653</v>
      </c>
      <c r="B63" s="259" t="s">
        <v>1701</v>
      </c>
      <c r="C63" s="190">
        <v>900141129</v>
      </c>
      <c r="D63" s="222" t="s">
        <v>1703</v>
      </c>
    </row>
    <row r="64" spans="1:4" ht="12.75" x14ac:dyDescent="0.2">
      <c r="A64" s="185">
        <v>900682451</v>
      </c>
      <c r="B64" s="259" t="s">
        <v>1704</v>
      </c>
      <c r="C64" s="190">
        <v>811036279</v>
      </c>
      <c r="D64" s="222" t="s">
        <v>1705</v>
      </c>
    </row>
    <row r="65" spans="1:4" ht="12.75" x14ac:dyDescent="0.2">
      <c r="A65" s="185">
        <v>900682451</v>
      </c>
      <c r="B65" s="259" t="s">
        <v>1704</v>
      </c>
      <c r="C65" s="190">
        <v>71661365</v>
      </c>
      <c r="D65" s="222" t="s">
        <v>1706</v>
      </c>
    </row>
    <row r="66" spans="1:4" ht="12.75" x14ac:dyDescent="0.2">
      <c r="A66" s="185">
        <v>900685055</v>
      </c>
      <c r="B66" s="259" t="s">
        <v>1544</v>
      </c>
      <c r="C66" s="190">
        <v>30019990</v>
      </c>
      <c r="D66" s="222" t="s">
        <v>1707</v>
      </c>
    </row>
    <row r="67" spans="1:4" ht="12.75" x14ac:dyDescent="0.2">
      <c r="A67" s="185">
        <v>900685055</v>
      </c>
      <c r="B67" s="259" t="s">
        <v>1544</v>
      </c>
      <c r="C67" s="190">
        <v>811016616</v>
      </c>
      <c r="D67" s="222" t="s">
        <v>1708</v>
      </c>
    </row>
    <row r="68" spans="1:4" ht="12.75" x14ac:dyDescent="0.2">
      <c r="A68" s="185">
        <v>900685055</v>
      </c>
      <c r="B68" s="259" t="s">
        <v>1544</v>
      </c>
      <c r="C68" s="190">
        <v>71790053</v>
      </c>
      <c r="D68" s="222" t="s">
        <v>1709</v>
      </c>
    </row>
    <row r="69" spans="1:4" ht="24" x14ac:dyDescent="0.2">
      <c r="A69" s="185">
        <v>900684699</v>
      </c>
      <c r="B69" s="222" t="s">
        <v>1514</v>
      </c>
      <c r="C69" s="189">
        <v>890929122</v>
      </c>
      <c r="D69" s="222" t="s">
        <v>1677</v>
      </c>
    </row>
    <row r="70" spans="1:4" ht="24" x14ac:dyDescent="0.2">
      <c r="A70" s="185">
        <v>900684699</v>
      </c>
      <c r="B70" s="222" t="s">
        <v>1514</v>
      </c>
      <c r="C70" s="189">
        <v>900232018</v>
      </c>
      <c r="D70" s="222" t="s">
        <v>1710</v>
      </c>
    </row>
    <row r="71" spans="1:4" ht="12.75" x14ac:dyDescent="0.2">
      <c r="A71" s="186">
        <v>900684996</v>
      </c>
      <c r="B71" s="259" t="s">
        <v>1711</v>
      </c>
      <c r="C71" s="190">
        <v>323245251</v>
      </c>
      <c r="D71" s="222" t="s">
        <v>1712</v>
      </c>
    </row>
    <row r="72" spans="1:4" ht="12.75" x14ac:dyDescent="0.2">
      <c r="A72" s="186">
        <v>900684996</v>
      </c>
      <c r="B72" s="259" t="s">
        <v>1711</v>
      </c>
      <c r="C72" s="190">
        <v>860524168</v>
      </c>
      <c r="D72" s="222" t="s">
        <v>1713</v>
      </c>
    </row>
    <row r="73" spans="1:4" ht="12.75" x14ac:dyDescent="0.2">
      <c r="A73" s="186">
        <v>900685108</v>
      </c>
      <c r="B73" s="259" t="s">
        <v>1548</v>
      </c>
      <c r="C73" s="190">
        <v>811042976</v>
      </c>
      <c r="D73" s="222" t="s">
        <v>1714</v>
      </c>
    </row>
    <row r="74" spans="1:4" ht="12.75" x14ac:dyDescent="0.2">
      <c r="A74" s="186">
        <v>900685108</v>
      </c>
      <c r="B74" s="259" t="s">
        <v>1548</v>
      </c>
      <c r="C74" s="190">
        <v>860041968</v>
      </c>
      <c r="D74" s="222" t="s">
        <v>1715</v>
      </c>
    </row>
    <row r="75" spans="1:4" ht="12.75" x14ac:dyDescent="0.2">
      <c r="A75" s="186">
        <v>900685135</v>
      </c>
      <c r="B75" s="259" t="s">
        <v>1551</v>
      </c>
      <c r="C75" s="190">
        <v>890111275</v>
      </c>
      <c r="D75" s="222" t="s">
        <v>1716</v>
      </c>
    </row>
    <row r="76" spans="1:4" ht="12.75" x14ac:dyDescent="0.2">
      <c r="A76" s="186">
        <v>900685135</v>
      </c>
      <c r="B76" s="259" t="s">
        <v>1551</v>
      </c>
      <c r="C76" s="190">
        <v>804014816</v>
      </c>
      <c r="D76" s="222" t="s">
        <v>1717</v>
      </c>
    </row>
    <row r="77" spans="1:4" ht="12.75" x14ac:dyDescent="0.2">
      <c r="A77" s="186">
        <v>900683254</v>
      </c>
      <c r="B77" s="259" t="s">
        <v>1718</v>
      </c>
      <c r="C77" s="190">
        <v>900478998</v>
      </c>
      <c r="D77" s="222" t="s">
        <v>1664</v>
      </c>
    </row>
    <row r="78" spans="1:4" ht="12.75" x14ac:dyDescent="0.2">
      <c r="A78" s="186">
        <v>900683254</v>
      </c>
      <c r="B78" s="259" t="s">
        <v>1718</v>
      </c>
      <c r="C78" s="190">
        <v>800010028</v>
      </c>
      <c r="D78" s="222" t="s">
        <v>1719</v>
      </c>
    </row>
    <row r="79" spans="1:4" ht="12.75" x14ac:dyDescent="0.2">
      <c r="A79" s="186">
        <v>900683254</v>
      </c>
      <c r="B79" s="259" t="s">
        <v>1718</v>
      </c>
      <c r="C79" s="190">
        <v>83008722</v>
      </c>
      <c r="D79" s="222" t="s">
        <v>1665</v>
      </c>
    </row>
    <row r="80" spans="1:4" ht="12.75" customHeight="1" x14ac:dyDescent="0.2">
      <c r="A80" s="186">
        <v>900673191</v>
      </c>
      <c r="B80" s="259" t="s">
        <v>1753</v>
      </c>
      <c r="C80" s="190">
        <v>19466222</v>
      </c>
      <c r="D80" s="222" t="s">
        <v>1754</v>
      </c>
    </row>
    <row r="81" spans="1:4" ht="12.75" customHeight="1" x14ac:dyDescent="0.2">
      <c r="A81" s="186">
        <v>900673191</v>
      </c>
      <c r="B81" s="259" t="s">
        <v>1753</v>
      </c>
      <c r="C81" s="190">
        <v>800215466</v>
      </c>
      <c r="D81" s="222" t="s">
        <v>1755</v>
      </c>
    </row>
    <row r="82" spans="1:4" ht="22.5" customHeight="1" x14ac:dyDescent="0.2">
      <c r="A82" s="186">
        <v>900675356</v>
      </c>
      <c r="B82" s="259" t="s">
        <v>1680</v>
      </c>
      <c r="C82" s="190">
        <v>900478998</v>
      </c>
      <c r="D82" s="222" t="s">
        <v>1664</v>
      </c>
    </row>
    <row r="83" spans="1:4" ht="24.75" customHeight="1" x14ac:dyDescent="0.2">
      <c r="A83" s="186">
        <v>900675356</v>
      </c>
      <c r="B83" s="259" t="s">
        <v>1680</v>
      </c>
      <c r="C83" s="190">
        <v>800010028</v>
      </c>
      <c r="D83" s="222" t="s">
        <v>1681</v>
      </c>
    </row>
    <row r="84" spans="1:4" ht="24.75" customHeight="1" x14ac:dyDescent="0.2">
      <c r="A84" s="186">
        <v>900675356</v>
      </c>
      <c r="B84" s="259" t="s">
        <v>1680</v>
      </c>
      <c r="C84" s="190">
        <v>830087225</v>
      </c>
      <c r="D84" s="222" t="s">
        <v>1665</v>
      </c>
    </row>
    <row r="85" spans="1:4" ht="24.75" customHeight="1" x14ac:dyDescent="0.2">
      <c r="A85" s="186">
        <v>900683160</v>
      </c>
      <c r="B85" s="259" t="s">
        <v>1508</v>
      </c>
      <c r="C85" s="190">
        <v>811032904</v>
      </c>
      <c r="D85" s="222" t="s">
        <v>1756</v>
      </c>
    </row>
    <row r="86" spans="1:4" ht="24" customHeight="1" x14ac:dyDescent="0.2">
      <c r="A86" s="186">
        <v>900683160</v>
      </c>
      <c r="B86" s="259" t="s">
        <v>1508</v>
      </c>
      <c r="C86" s="190">
        <v>890108661</v>
      </c>
      <c r="D86" s="222" t="s">
        <v>1757</v>
      </c>
    </row>
    <row r="87" spans="1:4" ht="30" customHeight="1" x14ac:dyDescent="0.2">
      <c r="A87" s="186">
        <v>900683681</v>
      </c>
      <c r="B87" s="259" t="s">
        <v>1510</v>
      </c>
      <c r="C87" s="190">
        <v>900154904</v>
      </c>
      <c r="D87" s="222" t="s">
        <v>1758</v>
      </c>
    </row>
    <row r="88" spans="1:4" ht="27.75" customHeight="1" x14ac:dyDescent="0.2">
      <c r="A88" s="186">
        <v>900683681</v>
      </c>
      <c r="B88" s="259" t="s">
        <v>1510</v>
      </c>
      <c r="C88" s="190">
        <v>98592901</v>
      </c>
      <c r="D88" s="222" t="s">
        <v>1759</v>
      </c>
    </row>
    <row r="89" spans="1:4" x14ac:dyDescent="0.2">
      <c r="A89" s="186">
        <v>900685433</v>
      </c>
      <c r="B89" s="259" t="s">
        <v>1783</v>
      </c>
      <c r="C89" s="186">
        <v>900232018</v>
      </c>
      <c r="D89" s="222" t="s">
        <v>1780</v>
      </c>
    </row>
    <row r="90" spans="1:4" x14ac:dyDescent="0.2">
      <c r="A90" s="186">
        <v>900685433</v>
      </c>
      <c r="B90" s="259" t="s">
        <v>1783</v>
      </c>
      <c r="C90" s="186">
        <v>800218136</v>
      </c>
      <c r="D90" s="222" t="s">
        <v>1781</v>
      </c>
    </row>
    <row r="91" spans="1:4" x14ac:dyDescent="0.2">
      <c r="A91" s="186">
        <v>900685433</v>
      </c>
      <c r="B91" s="259" t="s">
        <v>1783</v>
      </c>
      <c r="C91" s="186">
        <v>13833814</v>
      </c>
      <c r="D91" s="222" t="s">
        <v>1782</v>
      </c>
    </row>
    <row r="92" spans="1:4" ht="19.5" customHeight="1" x14ac:dyDescent="0.2">
      <c r="A92" s="186"/>
      <c r="B92" s="259" t="s">
        <v>1779</v>
      </c>
      <c r="C92" s="190"/>
      <c r="D92" s="222"/>
    </row>
    <row r="93" spans="1:4" x14ac:dyDescent="0.2">
      <c r="A93" s="191"/>
      <c r="B93" s="191"/>
      <c r="C93" s="191"/>
      <c r="D93" s="191"/>
    </row>
    <row r="94" spans="1:4" x14ac:dyDescent="0.2">
      <c r="A94" s="191"/>
      <c r="B94" s="191"/>
      <c r="C94" s="191"/>
      <c r="D94" s="191"/>
    </row>
    <row r="95" spans="1:4" x14ac:dyDescent="0.2">
      <c r="A95" s="191"/>
      <c r="B95" s="191"/>
      <c r="C95" s="191"/>
      <c r="D95" s="191"/>
    </row>
    <row r="96" spans="1:4" x14ac:dyDescent="0.2">
      <c r="A96" s="191"/>
      <c r="B96" s="191"/>
      <c r="C96" s="191"/>
      <c r="D96" s="191"/>
    </row>
    <row r="97" spans="1:4" x14ac:dyDescent="0.2">
      <c r="A97" s="191"/>
      <c r="B97" s="191"/>
      <c r="C97" s="191"/>
      <c r="D97" s="191"/>
    </row>
    <row r="98" spans="1:4" x14ac:dyDescent="0.2">
      <c r="A98" s="191"/>
      <c r="B98" s="191"/>
      <c r="C98" s="191"/>
      <c r="D98" s="191"/>
    </row>
    <row r="99" spans="1:4" x14ac:dyDescent="0.2">
      <c r="A99" s="191"/>
      <c r="B99" s="191"/>
      <c r="C99" s="191"/>
      <c r="D99" s="191"/>
    </row>
    <row r="100" spans="1:4" x14ac:dyDescent="0.2">
      <c r="A100" s="191"/>
      <c r="B100" s="191"/>
      <c r="C100" s="191"/>
      <c r="D100" s="191"/>
    </row>
    <row r="101" spans="1:4" x14ac:dyDescent="0.2">
      <c r="A101" s="191"/>
      <c r="B101" s="191"/>
      <c r="C101" s="191"/>
      <c r="D101" s="191"/>
    </row>
    <row r="102" spans="1:4" x14ac:dyDescent="0.2">
      <c r="A102" s="191"/>
      <c r="B102" s="191"/>
      <c r="C102" s="191"/>
      <c r="D102" s="191"/>
    </row>
    <row r="103" spans="1:4" x14ac:dyDescent="0.2">
      <c r="A103" s="191"/>
      <c r="B103" s="191"/>
      <c r="C103" s="191"/>
      <c r="D103" s="191"/>
    </row>
    <row r="104" spans="1:4" x14ac:dyDescent="0.2">
      <c r="A104" s="191"/>
      <c r="B104" s="191"/>
      <c r="C104" s="191"/>
      <c r="D104" s="191"/>
    </row>
    <row r="105" spans="1:4" x14ac:dyDescent="0.2">
      <c r="A105" s="191"/>
      <c r="B105" s="191"/>
      <c r="C105" s="191"/>
      <c r="D105" s="191"/>
    </row>
    <row r="106" spans="1:4" x14ac:dyDescent="0.2">
      <c r="A106" s="191"/>
      <c r="B106" s="191"/>
      <c r="C106" s="191"/>
      <c r="D106" s="191"/>
    </row>
    <row r="107" spans="1:4" x14ac:dyDescent="0.2">
      <c r="A107" s="191"/>
      <c r="B107" s="191"/>
      <c r="C107" s="191"/>
      <c r="D107" s="191"/>
    </row>
    <row r="108" spans="1:4" x14ac:dyDescent="0.2">
      <c r="A108" s="191"/>
      <c r="B108" s="191"/>
      <c r="C108" s="191"/>
      <c r="D108" s="191"/>
    </row>
    <row r="109" spans="1:4" x14ac:dyDescent="0.2">
      <c r="A109" s="191"/>
      <c r="B109" s="191"/>
      <c r="C109" s="191"/>
      <c r="D109" s="191"/>
    </row>
    <row r="110" spans="1:4" x14ac:dyDescent="0.2">
      <c r="A110" s="191"/>
      <c r="B110" s="191"/>
      <c r="C110" s="191"/>
      <c r="D110" s="191"/>
    </row>
  </sheetData>
  <mergeCells count="1">
    <mergeCell ref="A2:D2"/>
  </mergeCells>
  <pageMargins left="0.7" right="0.7" top="0.75" bottom="0.75" header="0.3" footer="0.3"/>
  <pageSetup scale="7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114"/>
  <sheetViews>
    <sheetView view="pageBreakPreview" zoomScaleNormal="100" zoomScaleSheetLayoutView="100" workbookViewId="0">
      <selection sqref="A1:E1"/>
    </sheetView>
  </sheetViews>
  <sheetFormatPr baseColWidth="10" defaultRowHeight="11.25" x14ac:dyDescent="0.2"/>
  <cols>
    <col min="1" max="1" width="15" style="206" customWidth="1"/>
    <col min="2" max="2" width="16.28515625" style="206" customWidth="1"/>
    <col min="3" max="3" width="14.140625" style="207" customWidth="1"/>
    <col min="4" max="4" width="14.5703125" style="221" customWidth="1"/>
    <col min="5" max="5" width="46.42578125" style="209" customWidth="1"/>
    <col min="6" max="249" width="11.42578125" style="199"/>
    <col min="250" max="250" width="16.85546875" style="199" customWidth="1"/>
    <col min="251" max="251" width="23.5703125" style="199" customWidth="1"/>
    <col min="252" max="252" width="16.5703125" style="199" customWidth="1"/>
    <col min="253" max="253" width="19.42578125" style="199" customWidth="1"/>
    <col min="254" max="254" width="50.28515625" style="199" customWidth="1"/>
    <col min="255" max="505" width="11.42578125" style="199"/>
    <col min="506" max="506" width="16.85546875" style="199" customWidth="1"/>
    <col min="507" max="507" width="23.5703125" style="199" customWidth="1"/>
    <col min="508" max="508" width="16.5703125" style="199" customWidth="1"/>
    <col min="509" max="509" width="19.42578125" style="199" customWidth="1"/>
    <col min="510" max="510" width="50.28515625" style="199" customWidth="1"/>
    <col min="511" max="761" width="11.42578125" style="199"/>
    <col min="762" max="762" width="16.85546875" style="199" customWidth="1"/>
    <col min="763" max="763" width="23.5703125" style="199" customWidth="1"/>
    <col min="764" max="764" width="16.5703125" style="199" customWidth="1"/>
    <col min="765" max="765" width="19.42578125" style="199" customWidth="1"/>
    <col min="766" max="766" width="50.28515625" style="199" customWidth="1"/>
    <col min="767" max="1017" width="11.42578125" style="199"/>
    <col min="1018" max="1018" width="16.85546875" style="199" customWidth="1"/>
    <col min="1019" max="1019" width="23.5703125" style="199" customWidth="1"/>
    <col min="1020" max="1020" width="16.5703125" style="199" customWidth="1"/>
    <col min="1021" max="1021" width="19.42578125" style="199" customWidth="1"/>
    <col min="1022" max="1022" width="50.28515625" style="199" customWidth="1"/>
    <col min="1023" max="1273" width="11.42578125" style="199"/>
    <col min="1274" max="1274" width="16.85546875" style="199" customWidth="1"/>
    <col min="1275" max="1275" width="23.5703125" style="199" customWidth="1"/>
    <col min="1276" max="1276" width="16.5703125" style="199" customWidth="1"/>
    <col min="1277" max="1277" width="19.42578125" style="199" customWidth="1"/>
    <col min="1278" max="1278" width="50.28515625" style="199" customWidth="1"/>
    <col min="1279" max="1529" width="11.42578125" style="199"/>
    <col min="1530" max="1530" width="16.85546875" style="199" customWidth="1"/>
    <col min="1531" max="1531" width="23.5703125" style="199" customWidth="1"/>
    <col min="1532" max="1532" width="16.5703125" style="199" customWidth="1"/>
    <col min="1533" max="1533" width="19.42578125" style="199" customWidth="1"/>
    <col min="1534" max="1534" width="50.28515625" style="199" customWidth="1"/>
    <col min="1535" max="1785" width="11.42578125" style="199"/>
    <col min="1786" max="1786" width="16.85546875" style="199" customWidth="1"/>
    <col min="1787" max="1787" width="23.5703125" style="199" customWidth="1"/>
    <col min="1788" max="1788" width="16.5703125" style="199" customWidth="1"/>
    <col min="1789" max="1789" width="19.42578125" style="199" customWidth="1"/>
    <col min="1790" max="1790" width="50.28515625" style="199" customWidth="1"/>
    <col min="1791" max="2041" width="11.42578125" style="199"/>
    <col min="2042" max="2042" width="16.85546875" style="199" customWidth="1"/>
    <col min="2043" max="2043" width="23.5703125" style="199" customWidth="1"/>
    <col min="2044" max="2044" width="16.5703125" style="199" customWidth="1"/>
    <col min="2045" max="2045" width="19.42578125" style="199" customWidth="1"/>
    <col min="2046" max="2046" width="50.28515625" style="199" customWidth="1"/>
    <col min="2047" max="2297" width="11.42578125" style="199"/>
    <col min="2298" max="2298" width="16.85546875" style="199" customWidth="1"/>
    <col min="2299" max="2299" width="23.5703125" style="199" customWidth="1"/>
    <col min="2300" max="2300" width="16.5703125" style="199" customWidth="1"/>
    <col min="2301" max="2301" width="19.42578125" style="199" customWidth="1"/>
    <col min="2302" max="2302" width="50.28515625" style="199" customWidth="1"/>
    <col min="2303" max="2553" width="11.42578125" style="199"/>
    <col min="2554" max="2554" width="16.85546875" style="199" customWidth="1"/>
    <col min="2555" max="2555" width="23.5703125" style="199" customWidth="1"/>
    <col min="2556" max="2556" width="16.5703125" style="199" customWidth="1"/>
    <col min="2557" max="2557" width="19.42578125" style="199" customWidth="1"/>
    <col min="2558" max="2558" width="50.28515625" style="199" customWidth="1"/>
    <col min="2559" max="2809" width="11.42578125" style="199"/>
    <col min="2810" max="2810" width="16.85546875" style="199" customWidth="1"/>
    <col min="2811" max="2811" width="23.5703125" style="199" customWidth="1"/>
    <col min="2812" max="2812" width="16.5703125" style="199" customWidth="1"/>
    <col min="2813" max="2813" width="19.42578125" style="199" customWidth="1"/>
    <col min="2814" max="2814" width="50.28515625" style="199" customWidth="1"/>
    <col min="2815" max="3065" width="11.42578125" style="199"/>
    <col min="3066" max="3066" width="16.85546875" style="199" customWidth="1"/>
    <col min="3067" max="3067" width="23.5703125" style="199" customWidth="1"/>
    <col min="3068" max="3068" width="16.5703125" style="199" customWidth="1"/>
    <col min="3069" max="3069" width="19.42578125" style="199" customWidth="1"/>
    <col min="3070" max="3070" width="50.28515625" style="199" customWidth="1"/>
    <col min="3071" max="3321" width="11.42578125" style="199"/>
    <col min="3322" max="3322" width="16.85546875" style="199" customWidth="1"/>
    <col min="3323" max="3323" width="23.5703125" style="199" customWidth="1"/>
    <col min="3324" max="3324" width="16.5703125" style="199" customWidth="1"/>
    <col min="3325" max="3325" width="19.42578125" style="199" customWidth="1"/>
    <col min="3326" max="3326" width="50.28515625" style="199" customWidth="1"/>
    <col min="3327" max="3577" width="11.42578125" style="199"/>
    <col min="3578" max="3578" width="16.85546875" style="199" customWidth="1"/>
    <col min="3579" max="3579" width="23.5703125" style="199" customWidth="1"/>
    <col min="3580" max="3580" width="16.5703125" style="199" customWidth="1"/>
    <col min="3581" max="3581" width="19.42578125" style="199" customWidth="1"/>
    <col min="3582" max="3582" width="50.28515625" style="199" customWidth="1"/>
    <col min="3583" max="3833" width="11.42578125" style="199"/>
    <col min="3834" max="3834" width="16.85546875" style="199" customWidth="1"/>
    <col min="3835" max="3835" width="23.5703125" style="199" customWidth="1"/>
    <col min="3836" max="3836" width="16.5703125" style="199" customWidth="1"/>
    <col min="3837" max="3837" width="19.42578125" style="199" customWidth="1"/>
    <col min="3838" max="3838" width="50.28515625" style="199" customWidth="1"/>
    <col min="3839" max="4089" width="11.42578125" style="199"/>
    <col min="4090" max="4090" width="16.85546875" style="199" customWidth="1"/>
    <col min="4091" max="4091" width="23.5703125" style="199" customWidth="1"/>
    <col min="4092" max="4092" width="16.5703125" style="199" customWidth="1"/>
    <col min="4093" max="4093" width="19.42578125" style="199" customWidth="1"/>
    <col min="4094" max="4094" width="50.28515625" style="199" customWidth="1"/>
    <col min="4095" max="4345" width="11.42578125" style="199"/>
    <col min="4346" max="4346" width="16.85546875" style="199" customWidth="1"/>
    <col min="4347" max="4347" width="23.5703125" style="199" customWidth="1"/>
    <col min="4348" max="4348" width="16.5703125" style="199" customWidth="1"/>
    <col min="4349" max="4349" width="19.42578125" style="199" customWidth="1"/>
    <col min="4350" max="4350" width="50.28515625" style="199" customWidth="1"/>
    <col min="4351" max="4601" width="11.42578125" style="199"/>
    <col min="4602" max="4602" width="16.85546875" style="199" customWidth="1"/>
    <col min="4603" max="4603" width="23.5703125" style="199" customWidth="1"/>
    <col min="4604" max="4604" width="16.5703125" style="199" customWidth="1"/>
    <col min="4605" max="4605" width="19.42578125" style="199" customWidth="1"/>
    <col min="4606" max="4606" width="50.28515625" style="199" customWidth="1"/>
    <col min="4607" max="4857" width="11.42578125" style="199"/>
    <col min="4858" max="4858" width="16.85546875" style="199" customWidth="1"/>
    <col min="4859" max="4859" width="23.5703125" style="199" customWidth="1"/>
    <col min="4860" max="4860" width="16.5703125" style="199" customWidth="1"/>
    <col min="4861" max="4861" width="19.42578125" style="199" customWidth="1"/>
    <col min="4862" max="4862" width="50.28515625" style="199" customWidth="1"/>
    <col min="4863" max="5113" width="11.42578125" style="199"/>
    <col min="5114" max="5114" width="16.85546875" style="199" customWidth="1"/>
    <col min="5115" max="5115" width="23.5703125" style="199" customWidth="1"/>
    <col min="5116" max="5116" width="16.5703125" style="199" customWidth="1"/>
    <col min="5117" max="5117" width="19.42578125" style="199" customWidth="1"/>
    <col min="5118" max="5118" width="50.28515625" style="199" customWidth="1"/>
    <col min="5119" max="5369" width="11.42578125" style="199"/>
    <col min="5370" max="5370" width="16.85546875" style="199" customWidth="1"/>
    <col min="5371" max="5371" width="23.5703125" style="199" customWidth="1"/>
    <col min="5372" max="5372" width="16.5703125" style="199" customWidth="1"/>
    <col min="5373" max="5373" width="19.42578125" style="199" customWidth="1"/>
    <col min="5374" max="5374" width="50.28515625" style="199" customWidth="1"/>
    <col min="5375" max="5625" width="11.42578125" style="199"/>
    <col min="5626" max="5626" width="16.85546875" style="199" customWidth="1"/>
    <col min="5627" max="5627" width="23.5703125" style="199" customWidth="1"/>
    <col min="5628" max="5628" width="16.5703125" style="199" customWidth="1"/>
    <col min="5629" max="5629" width="19.42578125" style="199" customWidth="1"/>
    <col min="5630" max="5630" width="50.28515625" style="199" customWidth="1"/>
    <col min="5631" max="5881" width="11.42578125" style="199"/>
    <col min="5882" max="5882" width="16.85546875" style="199" customWidth="1"/>
    <col min="5883" max="5883" width="23.5703125" style="199" customWidth="1"/>
    <col min="5884" max="5884" width="16.5703125" style="199" customWidth="1"/>
    <col min="5885" max="5885" width="19.42578125" style="199" customWidth="1"/>
    <col min="5886" max="5886" width="50.28515625" style="199" customWidth="1"/>
    <col min="5887" max="6137" width="11.42578125" style="199"/>
    <col min="6138" max="6138" width="16.85546875" style="199" customWidth="1"/>
    <col min="6139" max="6139" width="23.5703125" style="199" customWidth="1"/>
    <col min="6140" max="6140" width="16.5703125" style="199" customWidth="1"/>
    <col min="6141" max="6141" width="19.42578125" style="199" customWidth="1"/>
    <col min="6142" max="6142" width="50.28515625" style="199" customWidth="1"/>
    <col min="6143" max="6393" width="11.42578125" style="199"/>
    <col min="6394" max="6394" width="16.85546875" style="199" customWidth="1"/>
    <col min="6395" max="6395" width="23.5703125" style="199" customWidth="1"/>
    <col min="6396" max="6396" width="16.5703125" style="199" customWidth="1"/>
    <col min="6397" max="6397" width="19.42578125" style="199" customWidth="1"/>
    <col min="6398" max="6398" width="50.28515625" style="199" customWidth="1"/>
    <col min="6399" max="6649" width="11.42578125" style="199"/>
    <col min="6650" max="6650" width="16.85546875" style="199" customWidth="1"/>
    <col min="6651" max="6651" width="23.5703125" style="199" customWidth="1"/>
    <col min="6652" max="6652" width="16.5703125" style="199" customWidth="1"/>
    <col min="6653" max="6653" width="19.42578125" style="199" customWidth="1"/>
    <col min="6654" max="6654" width="50.28515625" style="199" customWidth="1"/>
    <col min="6655" max="6905" width="11.42578125" style="199"/>
    <col min="6906" max="6906" width="16.85546875" style="199" customWidth="1"/>
    <col min="6907" max="6907" width="23.5703125" style="199" customWidth="1"/>
    <col min="6908" max="6908" width="16.5703125" style="199" customWidth="1"/>
    <col min="6909" max="6909" width="19.42578125" style="199" customWidth="1"/>
    <col min="6910" max="6910" width="50.28515625" style="199" customWidth="1"/>
    <col min="6911" max="7161" width="11.42578125" style="199"/>
    <col min="7162" max="7162" width="16.85546875" style="199" customWidth="1"/>
    <col min="7163" max="7163" width="23.5703125" style="199" customWidth="1"/>
    <col min="7164" max="7164" width="16.5703125" style="199" customWidth="1"/>
    <col min="7165" max="7165" width="19.42578125" style="199" customWidth="1"/>
    <col min="7166" max="7166" width="50.28515625" style="199" customWidth="1"/>
    <col min="7167" max="7417" width="11.42578125" style="199"/>
    <col min="7418" max="7418" width="16.85546875" style="199" customWidth="1"/>
    <col min="7419" max="7419" width="23.5703125" style="199" customWidth="1"/>
    <col min="7420" max="7420" width="16.5703125" style="199" customWidth="1"/>
    <col min="7421" max="7421" width="19.42578125" style="199" customWidth="1"/>
    <col min="7422" max="7422" width="50.28515625" style="199" customWidth="1"/>
    <col min="7423" max="7673" width="11.42578125" style="199"/>
    <col min="7674" max="7674" width="16.85546875" style="199" customWidth="1"/>
    <col min="7675" max="7675" width="23.5703125" style="199" customWidth="1"/>
    <col min="7676" max="7676" width="16.5703125" style="199" customWidth="1"/>
    <col min="7677" max="7677" width="19.42578125" style="199" customWidth="1"/>
    <col min="7678" max="7678" width="50.28515625" style="199" customWidth="1"/>
    <col min="7679" max="7929" width="11.42578125" style="199"/>
    <col min="7930" max="7930" width="16.85546875" style="199" customWidth="1"/>
    <col min="7931" max="7931" width="23.5703125" style="199" customWidth="1"/>
    <col min="7932" max="7932" width="16.5703125" style="199" customWidth="1"/>
    <col min="7933" max="7933" width="19.42578125" style="199" customWidth="1"/>
    <col min="7934" max="7934" width="50.28515625" style="199" customWidth="1"/>
    <col min="7935" max="8185" width="11.42578125" style="199"/>
    <col min="8186" max="8186" width="16.85546875" style="199" customWidth="1"/>
    <col min="8187" max="8187" width="23.5703125" style="199" customWidth="1"/>
    <col min="8188" max="8188" width="16.5703125" style="199" customWidth="1"/>
    <col min="8189" max="8189" width="19.42578125" style="199" customWidth="1"/>
    <col min="8190" max="8190" width="50.28515625" style="199" customWidth="1"/>
    <col min="8191" max="8441" width="11.42578125" style="199"/>
    <col min="8442" max="8442" width="16.85546875" style="199" customWidth="1"/>
    <col min="8443" max="8443" width="23.5703125" style="199" customWidth="1"/>
    <col min="8444" max="8444" width="16.5703125" style="199" customWidth="1"/>
    <col min="8445" max="8445" width="19.42578125" style="199" customWidth="1"/>
    <col min="8446" max="8446" width="50.28515625" style="199" customWidth="1"/>
    <col min="8447" max="8697" width="11.42578125" style="199"/>
    <col min="8698" max="8698" width="16.85546875" style="199" customWidth="1"/>
    <col min="8699" max="8699" width="23.5703125" style="199" customWidth="1"/>
    <col min="8700" max="8700" width="16.5703125" style="199" customWidth="1"/>
    <col min="8701" max="8701" width="19.42578125" style="199" customWidth="1"/>
    <col min="8702" max="8702" width="50.28515625" style="199" customWidth="1"/>
    <col min="8703" max="8953" width="11.42578125" style="199"/>
    <col min="8954" max="8954" width="16.85546875" style="199" customWidth="1"/>
    <col min="8955" max="8955" width="23.5703125" style="199" customWidth="1"/>
    <col min="8956" max="8956" width="16.5703125" style="199" customWidth="1"/>
    <col min="8957" max="8957" width="19.42578125" style="199" customWidth="1"/>
    <col min="8958" max="8958" width="50.28515625" style="199" customWidth="1"/>
    <col min="8959" max="9209" width="11.42578125" style="199"/>
    <col min="9210" max="9210" width="16.85546875" style="199" customWidth="1"/>
    <col min="9211" max="9211" width="23.5703125" style="199" customWidth="1"/>
    <col min="9212" max="9212" width="16.5703125" style="199" customWidth="1"/>
    <col min="9213" max="9213" width="19.42578125" style="199" customWidth="1"/>
    <col min="9214" max="9214" width="50.28515625" style="199" customWidth="1"/>
    <col min="9215" max="9465" width="11.42578125" style="199"/>
    <col min="9466" max="9466" width="16.85546875" style="199" customWidth="1"/>
    <col min="9467" max="9467" width="23.5703125" style="199" customWidth="1"/>
    <col min="9468" max="9468" width="16.5703125" style="199" customWidth="1"/>
    <col min="9469" max="9469" width="19.42578125" style="199" customWidth="1"/>
    <col min="9470" max="9470" width="50.28515625" style="199" customWidth="1"/>
    <col min="9471" max="9721" width="11.42578125" style="199"/>
    <col min="9722" max="9722" width="16.85546875" style="199" customWidth="1"/>
    <col min="9723" max="9723" width="23.5703125" style="199" customWidth="1"/>
    <col min="9724" max="9724" width="16.5703125" style="199" customWidth="1"/>
    <col min="9725" max="9725" width="19.42578125" style="199" customWidth="1"/>
    <col min="9726" max="9726" width="50.28515625" style="199" customWidth="1"/>
    <col min="9727" max="9977" width="11.42578125" style="199"/>
    <col min="9978" max="9978" width="16.85546875" style="199" customWidth="1"/>
    <col min="9979" max="9979" width="23.5703125" style="199" customWidth="1"/>
    <col min="9980" max="9980" width="16.5703125" style="199" customWidth="1"/>
    <col min="9981" max="9981" width="19.42578125" style="199" customWidth="1"/>
    <col min="9982" max="9982" width="50.28515625" style="199" customWidth="1"/>
    <col min="9983" max="10233" width="11.42578125" style="199"/>
    <col min="10234" max="10234" width="16.85546875" style="199" customWidth="1"/>
    <col min="10235" max="10235" width="23.5703125" style="199" customWidth="1"/>
    <col min="10236" max="10236" width="16.5703125" style="199" customWidth="1"/>
    <col min="10237" max="10237" width="19.42578125" style="199" customWidth="1"/>
    <col min="10238" max="10238" width="50.28515625" style="199" customWidth="1"/>
    <col min="10239" max="10489" width="11.42578125" style="199"/>
    <col min="10490" max="10490" width="16.85546875" style="199" customWidth="1"/>
    <col min="10491" max="10491" width="23.5703125" style="199" customWidth="1"/>
    <col min="10492" max="10492" width="16.5703125" style="199" customWidth="1"/>
    <col min="10493" max="10493" width="19.42578125" style="199" customWidth="1"/>
    <col min="10494" max="10494" width="50.28515625" style="199" customWidth="1"/>
    <col min="10495" max="10745" width="11.42578125" style="199"/>
    <col min="10746" max="10746" width="16.85546875" style="199" customWidth="1"/>
    <col min="10747" max="10747" width="23.5703125" style="199" customWidth="1"/>
    <col min="10748" max="10748" width="16.5703125" style="199" customWidth="1"/>
    <col min="10749" max="10749" width="19.42578125" style="199" customWidth="1"/>
    <col min="10750" max="10750" width="50.28515625" style="199" customWidth="1"/>
    <col min="10751" max="11001" width="11.42578125" style="199"/>
    <col min="11002" max="11002" width="16.85546875" style="199" customWidth="1"/>
    <col min="11003" max="11003" width="23.5703125" style="199" customWidth="1"/>
    <col min="11004" max="11004" width="16.5703125" style="199" customWidth="1"/>
    <col min="11005" max="11005" width="19.42578125" style="199" customWidth="1"/>
    <col min="11006" max="11006" width="50.28515625" style="199" customWidth="1"/>
    <col min="11007" max="11257" width="11.42578125" style="199"/>
    <col min="11258" max="11258" width="16.85546875" style="199" customWidth="1"/>
    <col min="11259" max="11259" width="23.5703125" style="199" customWidth="1"/>
    <col min="11260" max="11260" width="16.5703125" style="199" customWidth="1"/>
    <col min="11261" max="11261" width="19.42578125" style="199" customWidth="1"/>
    <col min="11262" max="11262" width="50.28515625" style="199" customWidth="1"/>
    <col min="11263" max="11513" width="11.42578125" style="199"/>
    <col min="11514" max="11514" width="16.85546875" style="199" customWidth="1"/>
    <col min="11515" max="11515" width="23.5703125" style="199" customWidth="1"/>
    <col min="11516" max="11516" width="16.5703125" style="199" customWidth="1"/>
    <col min="11517" max="11517" width="19.42578125" style="199" customWidth="1"/>
    <col min="11518" max="11518" width="50.28515625" style="199" customWidth="1"/>
    <col min="11519" max="11769" width="11.42578125" style="199"/>
    <col min="11770" max="11770" width="16.85546875" style="199" customWidth="1"/>
    <col min="11771" max="11771" width="23.5703125" style="199" customWidth="1"/>
    <col min="11772" max="11772" width="16.5703125" style="199" customWidth="1"/>
    <col min="11773" max="11773" width="19.42578125" style="199" customWidth="1"/>
    <col min="11774" max="11774" width="50.28515625" style="199" customWidth="1"/>
    <col min="11775" max="12025" width="11.42578125" style="199"/>
    <col min="12026" max="12026" width="16.85546875" style="199" customWidth="1"/>
    <col min="12027" max="12027" width="23.5703125" style="199" customWidth="1"/>
    <col min="12028" max="12028" width="16.5703125" style="199" customWidth="1"/>
    <col min="12029" max="12029" width="19.42578125" style="199" customWidth="1"/>
    <col min="12030" max="12030" width="50.28515625" style="199" customWidth="1"/>
    <col min="12031" max="12281" width="11.42578125" style="199"/>
    <col min="12282" max="12282" width="16.85546875" style="199" customWidth="1"/>
    <col min="12283" max="12283" width="23.5703125" style="199" customWidth="1"/>
    <col min="12284" max="12284" width="16.5703125" style="199" customWidth="1"/>
    <col min="12285" max="12285" width="19.42578125" style="199" customWidth="1"/>
    <col min="12286" max="12286" width="50.28515625" style="199" customWidth="1"/>
    <col min="12287" max="12537" width="11.42578125" style="199"/>
    <col min="12538" max="12538" width="16.85546875" style="199" customWidth="1"/>
    <col min="12539" max="12539" width="23.5703125" style="199" customWidth="1"/>
    <col min="12540" max="12540" width="16.5703125" style="199" customWidth="1"/>
    <col min="12541" max="12541" width="19.42578125" style="199" customWidth="1"/>
    <col min="12542" max="12542" width="50.28515625" style="199" customWidth="1"/>
    <col min="12543" max="12793" width="11.42578125" style="199"/>
    <col min="12794" max="12794" width="16.85546875" style="199" customWidth="1"/>
    <col min="12795" max="12795" width="23.5703125" style="199" customWidth="1"/>
    <col min="12796" max="12796" width="16.5703125" style="199" customWidth="1"/>
    <col min="12797" max="12797" width="19.42578125" style="199" customWidth="1"/>
    <col min="12798" max="12798" width="50.28515625" style="199" customWidth="1"/>
    <col min="12799" max="13049" width="11.42578125" style="199"/>
    <col min="13050" max="13050" width="16.85546875" style="199" customWidth="1"/>
    <col min="13051" max="13051" width="23.5703125" style="199" customWidth="1"/>
    <col min="13052" max="13052" width="16.5703125" style="199" customWidth="1"/>
    <col min="13053" max="13053" width="19.42578125" style="199" customWidth="1"/>
    <col min="13054" max="13054" width="50.28515625" style="199" customWidth="1"/>
    <col min="13055" max="13305" width="11.42578125" style="199"/>
    <col min="13306" max="13306" width="16.85546875" style="199" customWidth="1"/>
    <col min="13307" max="13307" width="23.5703125" style="199" customWidth="1"/>
    <col min="13308" max="13308" width="16.5703125" style="199" customWidth="1"/>
    <col min="13309" max="13309" width="19.42578125" style="199" customWidth="1"/>
    <col min="13310" max="13310" width="50.28515625" style="199" customWidth="1"/>
    <col min="13311" max="13561" width="11.42578125" style="199"/>
    <col min="13562" max="13562" width="16.85546875" style="199" customWidth="1"/>
    <col min="13563" max="13563" width="23.5703125" style="199" customWidth="1"/>
    <col min="13564" max="13564" width="16.5703125" style="199" customWidth="1"/>
    <col min="13565" max="13565" width="19.42578125" style="199" customWidth="1"/>
    <col min="13566" max="13566" width="50.28515625" style="199" customWidth="1"/>
    <col min="13567" max="13817" width="11.42578125" style="199"/>
    <col min="13818" max="13818" width="16.85546875" style="199" customWidth="1"/>
    <col min="13819" max="13819" width="23.5703125" style="199" customWidth="1"/>
    <col min="13820" max="13820" width="16.5703125" style="199" customWidth="1"/>
    <col min="13821" max="13821" width="19.42578125" style="199" customWidth="1"/>
    <col min="13822" max="13822" width="50.28515625" style="199" customWidth="1"/>
    <col min="13823" max="14073" width="11.42578125" style="199"/>
    <col min="14074" max="14074" width="16.85546875" style="199" customWidth="1"/>
    <col min="14075" max="14075" width="23.5703125" style="199" customWidth="1"/>
    <col min="14076" max="14076" width="16.5703125" style="199" customWidth="1"/>
    <col min="14077" max="14077" width="19.42578125" style="199" customWidth="1"/>
    <col min="14078" max="14078" width="50.28515625" style="199" customWidth="1"/>
    <col min="14079" max="14329" width="11.42578125" style="199"/>
    <col min="14330" max="14330" width="16.85546875" style="199" customWidth="1"/>
    <col min="14331" max="14331" width="23.5703125" style="199" customWidth="1"/>
    <col min="14332" max="14332" width="16.5703125" style="199" customWidth="1"/>
    <col min="14333" max="14333" width="19.42578125" style="199" customWidth="1"/>
    <col min="14334" max="14334" width="50.28515625" style="199" customWidth="1"/>
    <col min="14335" max="14585" width="11.42578125" style="199"/>
    <col min="14586" max="14586" width="16.85546875" style="199" customWidth="1"/>
    <col min="14587" max="14587" width="23.5703125" style="199" customWidth="1"/>
    <col min="14588" max="14588" width="16.5703125" style="199" customWidth="1"/>
    <col min="14589" max="14589" width="19.42578125" style="199" customWidth="1"/>
    <col min="14590" max="14590" width="50.28515625" style="199" customWidth="1"/>
    <col min="14591" max="14841" width="11.42578125" style="199"/>
    <col min="14842" max="14842" width="16.85546875" style="199" customWidth="1"/>
    <col min="14843" max="14843" width="23.5703125" style="199" customWidth="1"/>
    <col min="14844" max="14844" width="16.5703125" style="199" customWidth="1"/>
    <col min="14845" max="14845" width="19.42578125" style="199" customWidth="1"/>
    <col min="14846" max="14846" width="50.28515625" style="199" customWidth="1"/>
    <col min="14847" max="15097" width="11.42578125" style="199"/>
    <col min="15098" max="15098" width="16.85546875" style="199" customWidth="1"/>
    <col min="15099" max="15099" width="23.5703125" style="199" customWidth="1"/>
    <col min="15100" max="15100" width="16.5703125" style="199" customWidth="1"/>
    <col min="15101" max="15101" width="19.42578125" style="199" customWidth="1"/>
    <col min="15102" max="15102" width="50.28515625" style="199" customWidth="1"/>
    <col min="15103" max="15353" width="11.42578125" style="199"/>
    <col min="15354" max="15354" width="16.85546875" style="199" customWidth="1"/>
    <col min="15355" max="15355" width="23.5703125" style="199" customWidth="1"/>
    <col min="15356" max="15356" width="16.5703125" style="199" customWidth="1"/>
    <col min="15357" max="15357" width="19.42578125" style="199" customWidth="1"/>
    <col min="15358" max="15358" width="50.28515625" style="199" customWidth="1"/>
    <col min="15359" max="15609" width="11.42578125" style="199"/>
    <col min="15610" max="15610" width="16.85546875" style="199" customWidth="1"/>
    <col min="15611" max="15611" width="23.5703125" style="199" customWidth="1"/>
    <col min="15612" max="15612" width="16.5703125" style="199" customWidth="1"/>
    <col min="15613" max="15613" width="19.42578125" style="199" customWidth="1"/>
    <col min="15614" max="15614" width="50.28515625" style="199" customWidth="1"/>
    <col min="15615" max="15865" width="11.42578125" style="199"/>
    <col min="15866" max="15866" width="16.85546875" style="199" customWidth="1"/>
    <col min="15867" max="15867" width="23.5703125" style="199" customWidth="1"/>
    <col min="15868" max="15868" width="16.5703125" style="199" customWidth="1"/>
    <col min="15869" max="15869" width="19.42578125" style="199" customWidth="1"/>
    <col min="15870" max="15870" width="50.28515625" style="199" customWidth="1"/>
    <col min="15871" max="16121" width="11.42578125" style="199"/>
    <col min="16122" max="16122" width="16.85546875" style="199" customWidth="1"/>
    <col min="16123" max="16123" width="23.5703125" style="199" customWidth="1"/>
    <col min="16124" max="16124" width="16.5703125" style="199" customWidth="1"/>
    <col min="16125" max="16125" width="19.42578125" style="199" customWidth="1"/>
    <col min="16126" max="16126" width="50.28515625" style="199" customWidth="1"/>
    <col min="16127" max="16384" width="11.42578125" style="199"/>
  </cols>
  <sheetData>
    <row r="1" spans="1:5" ht="24.75" customHeight="1" x14ac:dyDescent="0.2">
      <c r="A1" s="332" t="s">
        <v>176</v>
      </c>
      <c r="B1" s="332"/>
      <c r="C1" s="332"/>
      <c r="D1" s="332"/>
      <c r="E1" s="332"/>
    </row>
    <row r="2" spans="1:5" ht="61.5" customHeight="1" x14ac:dyDescent="0.2">
      <c r="A2" s="210" t="s">
        <v>1768</v>
      </c>
      <c r="B2" s="210" t="s">
        <v>177</v>
      </c>
      <c r="C2" s="210" t="s">
        <v>178</v>
      </c>
      <c r="D2" s="210" t="s">
        <v>1772</v>
      </c>
      <c r="E2" s="210" t="s">
        <v>176</v>
      </c>
    </row>
    <row r="3" spans="1:5" ht="72" customHeight="1" x14ac:dyDescent="0.2">
      <c r="A3" s="200">
        <v>890905211</v>
      </c>
      <c r="B3" s="201" t="s">
        <v>1775</v>
      </c>
      <c r="C3" s="202">
        <v>4600051464</v>
      </c>
      <c r="D3" s="153">
        <v>41593</v>
      </c>
      <c r="E3" s="208" t="s">
        <v>1769</v>
      </c>
    </row>
    <row r="4" spans="1:5" ht="69" customHeight="1" x14ac:dyDescent="0.2">
      <c r="A4" s="200">
        <v>890905211</v>
      </c>
      <c r="B4" s="201" t="s">
        <v>1775</v>
      </c>
      <c r="C4" s="202">
        <v>4600051539</v>
      </c>
      <c r="D4" s="153">
        <v>41599</v>
      </c>
      <c r="E4" s="208" t="s">
        <v>1769</v>
      </c>
    </row>
    <row r="5" spans="1:5" ht="74.25" customHeight="1" x14ac:dyDescent="0.2">
      <c r="A5" s="200">
        <v>890905211</v>
      </c>
      <c r="B5" s="201" t="s">
        <v>1775</v>
      </c>
      <c r="C5" s="202">
        <v>4600051631</v>
      </c>
      <c r="D5" s="153">
        <v>41610</v>
      </c>
      <c r="E5" s="208" t="s">
        <v>1769</v>
      </c>
    </row>
    <row r="6" spans="1:5" ht="69" customHeight="1" x14ac:dyDescent="0.2">
      <c r="A6" s="200">
        <v>890905211</v>
      </c>
      <c r="B6" s="201" t="s">
        <v>1775</v>
      </c>
      <c r="C6" s="202">
        <v>4600051244</v>
      </c>
      <c r="D6" s="153">
        <v>41590</v>
      </c>
      <c r="E6" s="208" t="s">
        <v>1769</v>
      </c>
    </row>
    <row r="7" spans="1:5" ht="75" customHeight="1" x14ac:dyDescent="0.2">
      <c r="A7" s="200">
        <v>890905211</v>
      </c>
      <c r="B7" s="201" t="s">
        <v>1775</v>
      </c>
      <c r="C7" s="202">
        <v>4600051286</v>
      </c>
      <c r="D7" s="153">
        <v>41584</v>
      </c>
      <c r="E7" s="208" t="s">
        <v>1769</v>
      </c>
    </row>
    <row r="8" spans="1:5" ht="70.5" customHeight="1" x14ac:dyDescent="0.2">
      <c r="A8" s="200">
        <v>890905211</v>
      </c>
      <c r="B8" s="201" t="s">
        <v>1775</v>
      </c>
      <c r="C8" s="202">
        <v>4600051289</v>
      </c>
      <c r="D8" s="153">
        <v>41597</v>
      </c>
      <c r="E8" s="208" t="s">
        <v>1769</v>
      </c>
    </row>
    <row r="9" spans="1:5" ht="75" customHeight="1" x14ac:dyDescent="0.2">
      <c r="A9" s="200">
        <v>890905211</v>
      </c>
      <c r="B9" s="201" t="s">
        <v>1775</v>
      </c>
      <c r="C9" s="202" t="s">
        <v>367</v>
      </c>
      <c r="D9" s="153">
        <v>41607</v>
      </c>
      <c r="E9" s="208" t="s">
        <v>1769</v>
      </c>
    </row>
    <row r="10" spans="1:5" ht="78" customHeight="1" x14ac:dyDescent="0.2">
      <c r="A10" s="200">
        <v>890905211</v>
      </c>
      <c r="B10" s="201" t="s">
        <v>1775</v>
      </c>
      <c r="C10" s="202" t="s">
        <v>368</v>
      </c>
      <c r="D10" s="153">
        <v>41604</v>
      </c>
      <c r="E10" s="208" t="s">
        <v>1769</v>
      </c>
    </row>
    <row r="11" spans="1:5" ht="66.75" customHeight="1" x14ac:dyDescent="0.2">
      <c r="A11" s="200">
        <v>890905211</v>
      </c>
      <c r="B11" s="201" t="s">
        <v>1775</v>
      </c>
      <c r="C11" s="202" t="s">
        <v>369</v>
      </c>
      <c r="D11" s="153">
        <v>41604</v>
      </c>
      <c r="E11" s="208" t="s">
        <v>1769</v>
      </c>
    </row>
    <row r="12" spans="1:5" ht="75.75" customHeight="1" x14ac:dyDescent="0.2">
      <c r="A12" s="200">
        <v>890905211</v>
      </c>
      <c r="B12" s="201" t="s">
        <v>1775</v>
      </c>
      <c r="C12" s="202" t="s">
        <v>370</v>
      </c>
      <c r="D12" s="153">
        <v>41604</v>
      </c>
      <c r="E12" s="208" t="s">
        <v>1769</v>
      </c>
    </row>
    <row r="13" spans="1:5" ht="72" customHeight="1" x14ac:dyDescent="0.2">
      <c r="A13" s="200">
        <v>890905211</v>
      </c>
      <c r="B13" s="201" t="s">
        <v>1775</v>
      </c>
      <c r="C13" s="202" t="s">
        <v>371</v>
      </c>
      <c r="D13" s="153">
        <v>41584</v>
      </c>
      <c r="E13" s="208" t="s">
        <v>1769</v>
      </c>
    </row>
    <row r="14" spans="1:5" ht="67.5" customHeight="1" x14ac:dyDescent="0.2">
      <c r="A14" s="200">
        <v>890905211</v>
      </c>
      <c r="B14" s="201" t="s">
        <v>1775</v>
      </c>
      <c r="C14" s="202" t="s">
        <v>404</v>
      </c>
      <c r="D14" s="153">
        <v>41596</v>
      </c>
      <c r="E14" s="208" t="s">
        <v>1769</v>
      </c>
    </row>
    <row r="15" spans="1:5" ht="70.5" customHeight="1" x14ac:dyDescent="0.2">
      <c r="A15" s="200">
        <v>890905211</v>
      </c>
      <c r="B15" s="201" t="s">
        <v>1775</v>
      </c>
      <c r="C15" s="202" t="s">
        <v>415</v>
      </c>
      <c r="D15" s="153">
        <v>41592</v>
      </c>
      <c r="E15" s="208" t="s">
        <v>1769</v>
      </c>
    </row>
    <row r="16" spans="1:5" ht="74.25" customHeight="1" x14ac:dyDescent="0.2">
      <c r="A16" s="200">
        <v>890905211</v>
      </c>
      <c r="B16" s="201" t="s">
        <v>1775</v>
      </c>
      <c r="C16" s="202" t="s">
        <v>417</v>
      </c>
      <c r="D16" s="203">
        <v>41603</v>
      </c>
      <c r="E16" s="208" t="s">
        <v>1769</v>
      </c>
    </row>
    <row r="17" spans="1:5" ht="68.25" customHeight="1" x14ac:dyDescent="0.2">
      <c r="A17" s="200">
        <v>890905211</v>
      </c>
      <c r="B17" s="201" t="s">
        <v>1775</v>
      </c>
      <c r="C17" s="202" t="s">
        <v>427</v>
      </c>
      <c r="D17" s="153">
        <v>41604</v>
      </c>
      <c r="E17" s="208" t="s">
        <v>1769</v>
      </c>
    </row>
    <row r="18" spans="1:5" ht="83.25" customHeight="1" x14ac:dyDescent="0.2">
      <c r="A18" s="200">
        <v>890905211</v>
      </c>
      <c r="B18" s="201" t="s">
        <v>1775</v>
      </c>
      <c r="C18" s="202">
        <v>4600051419</v>
      </c>
      <c r="D18" s="153">
        <v>41625</v>
      </c>
      <c r="E18" s="208" t="s">
        <v>1769</v>
      </c>
    </row>
    <row r="19" spans="1:5" ht="75.75" customHeight="1" x14ac:dyDescent="0.2">
      <c r="A19" s="200">
        <v>890905211</v>
      </c>
      <c r="B19" s="201" t="s">
        <v>1775</v>
      </c>
      <c r="C19" s="202" t="s">
        <v>491</v>
      </c>
      <c r="D19" s="153">
        <v>41610</v>
      </c>
      <c r="E19" s="208" t="s">
        <v>1769</v>
      </c>
    </row>
    <row r="20" spans="1:5" ht="74.25" customHeight="1" x14ac:dyDescent="0.2">
      <c r="A20" s="200">
        <v>890905211</v>
      </c>
      <c r="B20" s="201" t="s">
        <v>1775</v>
      </c>
      <c r="C20" s="202" t="s">
        <v>493</v>
      </c>
      <c r="D20" s="203">
        <v>41606</v>
      </c>
      <c r="E20" s="208" t="s">
        <v>1769</v>
      </c>
    </row>
    <row r="21" spans="1:5" ht="72" customHeight="1" x14ac:dyDescent="0.2">
      <c r="A21" s="200">
        <v>890905211</v>
      </c>
      <c r="B21" s="201" t="s">
        <v>1775</v>
      </c>
      <c r="C21" s="202" t="s">
        <v>541</v>
      </c>
      <c r="D21" s="153">
        <v>41611</v>
      </c>
      <c r="E21" s="208" t="s">
        <v>1769</v>
      </c>
    </row>
    <row r="22" spans="1:5" ht="68.25" customHeight="1" x14ac:dyDescent="0.2">
      <c r="A22" s="200">
        <v>890905211</v>
      </c>
      <c r="B22" s="201" t="s">
        <v>1775</v>
      </c>
      <c r="C22" s="202" t="s">
        <v>542</v>
      </c>
      <c r="D22" s="153">
        <v>41605</v>
      </c>
      <c r="E22" s="208" t="s">
        <v>1769</v>
      </c>
    </row>
    <row r="23" spans="1:5" ht="69" customHeight="1" x14ac:dyDescent="0.2">
      <c r="A23" s="200">
        <v>890905211</v>
      </c>
      <c r="B23" s="201" t="s">
        <v>1775</v>
      </c>
      <c r="C23" s="202" t="s">
        <v>543</v>
      </c>
      <c r="D23" s="153">
        <v>41605</v>
      </c>
      <c r="E23" s="208" t="s">
        <v>1769</v>
      </c>
    </row>
    <row r="24" spans="1:5" ht="72" customHeight="1" x14ac:dyDescent="0.2">
      <c r="A24" s="200">
        <v>890905211</v>
      </c>
      <c r="B24" s="201" t="s">
        <v>1775</v>
      </c>
      <c r="C24" s="202" t="s">
        <v>546</v>
      </c>
      <c r="D24" s="153">
        <v>41613</v>
      </c>
      <c r="E24" s="208" t="s">
        <v>1769</v>
      </c>
    </row>
    <row r="25" spans="1:5" ht="75" customHeight="1" x14ac:dyDescent="0.2">
      <c r="A25" s="200">
        <v>890905211</v>
      </c>
      <c r="B25" s="201" t="s">
        <v>1775</v>
      </c>
      <c r="C25" s="202">
        <v>4600051639</v>
      </c>
      <c r="D25" s="153">
        <v>41606</v>
      </c>
      <c r="E25" s="208" t="s">
        <v>1769</v>
      </c>
    </row>
    <row r="26" spans="1:5" ht="66.75" customHeight="1" x14ac:dyDescent="0.2">
      <c r="A26" s="200">
        <v>890905211</v>
      </c>
      <c r="B26" s="201" t="s">
        <v>1775</v>
      </c>
      <c r="C26" s="202" t="s">
        <v>556</v>
      </c>
      <c r="D26" s="153">
        <v>41613</v>
      </c>
      <c r="E26" s="208" t="s">
        <v>1769</v>
      </c>
    </row>
    <row r="27" spans="1:5" ht="67.5" customHeight="1" x14ac:dyDescent="0.2">
      <c r="A27" s="200">
        <v>890905211</v>
      </c>
      <c r="B27" s="201" t="s">
        <v>1775</v>
      </c>
      <c r="C27" s="202" t="s">
        <v>557</v>
      </c>
      <c r="D27" s="153">
        <v>41611</v>
      </c>
      <c r="E27" s="208" t="s">
        <v>1769</v>
      </c>
    </row>
    <row r="28" spans="1:5" ht="73.5" customHeight="1" x14ac:dyDescent="0.2">
      <c r="A28" s="200">
        <v>890905211</v>
      </c>
      <c r="B28" s="201" t="s">
        <v>1775</v>
      </c>
      <c r="C28" s="202" t="s">
        <v>558</v>
      </c>
      <c r="D28" s="203">
        <v>41614</v>
      </c>
      <c r="E28" s="208" t="s">
        <v>1769</v>
      </c>
    </row>
    <row r="29" spans="1:5" ht="71.25" customHeight="1" x14ac:dyDescent="0.2">
      <c r="A29" s="200">
        <v>890905211</v>
      </c>
      <c r="B29" s="201" t="s">
        <v>1775</v>
      </c>
      <c r="C29" s="202" t="s">
        <v>563</v>
      </c>
      <c r="D29" s="153">
        <v>41607</v>
      </c>
      <c r="E29" s="208" t="s">
        <v>1769</v>
      </c>
    </row>
    <row r="30" spans="1:5" ht="78" customHeight="1" x14ac:dyDescent="0.2">
      <c r="A30" s="200">
        <v>890905211</v>
      </c>
      <c r="B30" s="201" t="s">
        <v>1775</v>
      </c>
      <c r="C30" s="202" t="s">
        <v>635</v>
      </c>
      <c r="D30" s="153">
        <v>41612</v>
      </c>
      <c r="E30" s="208" t="s">
        <v>1769</v>
      </c>
    </row>
    <row r="31" spans="1:5" ht="73.5" customHeight="1" x14ac:dyDescent="0.2">
      <c r="A31" s="200">
        <v>890905211</v>
      </c>
      <c r="B31" s="201" t="s">
        <v>1775</v>
      </c>
      <c r="C31" s="202">
        <v>4600051303</v>
      </c>
      <c r="D31" s="153">
        <v>41585</v>
      </c>
      <c r="E31" s="208" t="s">
        <v>1770</v>
      </c>
    </row>
    <row r="32" spans="1:5" ht="73.5" customHeight="1" x14ac:dyDescent="0.2">
      <c r="A32" s="200">
        <v>890905211</v>
      </c>
      <c r="B32" s="201" t="s">
        <v>1775</v>
      </c>
      <c r="C32" s="202" t="s">
        <v>379</v>
      </c>
      <c r="D32" s="153">
        <v>41585</v>
      </c>
      <c r="E32" s="208" t="s">
        <v>1770</v>
      </c>
    </row>
    <row r="33" spans="1:5" ht="73.5" customHeight="1" x14ac:dyDescent="0.2">
      <c r="A33" s="200">
        <v>890905211</v>
      </c>
      <c r="B33" s="201" t="s">
        <v>1775</v>
      </c>
      <c r="C33" s="202" t="s">
        <v>380</v>
      </c>
      <c r="D33" s="153">
        <v>41585</v>
      </c>
      <c r="E33" s="208" t="s">
        <v>1770</v>
      </c>
    </row>
    <row r="34" spans="1:5" ht="94.5" customHeight="1" x14ac:dyDescent="0.2">
      <c r="A34" s="200">
        <v>890905211</v>
      </c>
      <c r="B34" s="201" t="s">
        <v>1775</v>
      </c>
      <c r="C34" s="202">
        <v>4600051421</v>
      </c>
      <c r="D34" s="153">
        <v>41592</v>
      </c>
      <c r="E34" s="208" t="s">
        <v>1770</v>
      </c>
    </row>
    <row r="35" spans="1:5" ht="84" customHeight="1" x14ac:dyDescent="0.2">
      <c r="A35" s="200">
        <v>890905211</v>
      </c>
      <c r="B35" s="201" t="s">
        <v>1775</v>
      </c>
      <c r="C35" s="202">
        <v>4600051422</v>
      </c>
      <c r="D35" s="153">
        <v>41592</v>
      </c>
      <c r="E35" s="208" t="s">
        <v>1770</v>
      </c>
    </row>
    <row r="36" spans="1:5" ht="82.5" customHeight="1" x14ac:dyDescent="0.2">
      <c r="A36" s="200">
        <v>890905211</v>
      </c>
      <c r="B36" s="201" t="s">
        <v>1775</v>
      </c>
      <c r="C36" s="202">
        <v>4600051449</v>
      </c>
      <c r="D36" s="153">
        <v>41593</v>
      </c>
      <c r="E36" s="208" t="s">
        <v>1770</v>
      </c>
    </row>
    <row r="37" spans="1:5" ht="72.75" customHeight="1" x14ac:dyDescent="0.2">
      <c r="A37" s="200">
        <v>890905211</v>
      </c>
      <c r="B37" s="201" t="s">
        <v>1775</v>
      </c>
      <c r="C37" s="202" t="s">
        <v>447</v>
      </c>
      <c r="D37" s="153">
        <v>41593</v>
      </c>
      <c r="E37" s="208" t="s">
        <v>1770</v>
      </c>
    </row>
    <row r="38" spans="1:5" ht="78.75" customHeight="1" x14ac:dyDescent="0.2">
      <c r="A38" s="200">
        <v>890905211</v>
      </c>
      <c r="B38" s="201" t="s">
        <v>1775</v>
      </c>
      <c r="C38" s="202">
        <v>4600051451</v>
      </c>
      <c r="D38" s="153">
        <v>41593</v>
      </c>
      <c r="E38" s="208" t="s">
        <v>1770</v>
      </c>
    </row>
    <row r="39" spans="1:5" ht="72" customHeight="1" x14ac:dyDescent="0.2">
      <c r="A39" s="200">
        <v>890905211</v>
      </c>
      <c r="B39" s="201" t="s">
        <v>1775</v>
      </c>
      <c r="C39" s="202">
        <v>4600051452</v>
      </c>
      <c r="D39" s="153">
        <v>41593</v>
      </c>
      <c r="E39" s="208" t="s">
        <v>1770</v>
      </c>
    </row>
    <row r="40" spans="1:5" ht="79.5" customHeight="1" x14ac:dyDescent="0.2">
      <c r="A40" s="200">
        <v>890905211</v>
      </c>
      <c r="B40" s="201" t="s">
        <v>1775</v>
      </c>
      <c r="C40" s="202">
        <v>4600051453</v>
      </c>
      <c r="D40" s="153">
        <v>41593</v>
      </c>
      <c r="E40" s="208" t="s">
        <v>1770</v>
      </c>
    </row>
    <row r="41" spans="1:5" ht="79.5" customHeight="1" x14ac:dyDescent="0.2">
      <c r="A41" s="200">
        <v>890905211</v>
      </c>
      <c r="B41" s="201" t="s">
        <v>1775</v>
      </c>
      <c r="C41" s="202">
        <v>4600051454</v>
      </c>
      <c r="D41" s="153">
        <v>41593</v>
      </c>
      <c r="E41" s="208" t="s">
        <v>1770</v>
      </c>
    </row>
    <row r="42" spans="1:5" ht="78" customHeight="1" x14ac:dyDescent="0.2">
      <c r="A42" s="200">
        <v>890905211</v>
      </c>
      <c r="B42" s="201" t="s">
        <v>1775</v>
      </c>
      <c r="C42" s="202">
        <v>4600051455</v>
      </c>
      <c r="D42" s="153">
        <v>41593</v>
      </c>
      <c r="E42" s="208" t="s">
        <v>1770</v>
      </c>
    </row>
    <row r="43" spans="1:5" ht="70.5" customHeight="1" x14ac:dyDescent="0.2">
      <c r="A43" s="200">
        <v>890905211</v>
      </c>
      <c r="B43" s="201" t="s">
        <v>1775</v>
      </c>
      <c r="C43" s="202">
        <v>4600051457</v>
      </c>
      <c r="D43" s="153">
        <v>41593</v>
      </c>
      <c r="E43" s="208" t="s">
        <v>1770</v>
      </c>
    </row>
    <row r="44" spans="1:5" ht="70.5" customHeight="1" x14ac:dyDescent="0.2">
      <c r="A44" s="200">
        <v>890905211</v>
      </c>
      <c r="B44" s="201" t="s">
        <v>1775</v>
      </c>
      <c r="C44" s="202">
        <v>4600051458</v>
      </c>
      <c r="D44" s="153">
        <v>41593</v>
      </c>
      <c r="E44" s="208" t="s">
        <v>1770</v>
      </c>
    </row>
    <row r="45" spans="1:5" ht="70.5" customHeight="1" x14ac:dyDescent="0.2">
      <c r="A45" s="200">
        <v>890905211</v>
      </c>
      <c r="B45" s="201" t="s">
        <v>1775</v>
      </c>
      <c r="C45" s="202">
        <v>4600051462</v>
      </c>
      <c r="D45" s="153">
        <v>41593</v>
      </c>
      <c r="E45" s="208" t="s">
        <v>1770</v>
      </c>
    </row>
    <row r="46" spans="1:5" ht="70.5" customHeight="1" x14ac:dyDescent="0.2">
      <c r="A46" s="200">
        <v>890905211</v>
      </c>
      <c r="B46" s="201" t="s">
        <v>1775</v>
      </c>
      <c r="C46" s="202">
        <v>4600051463</v>
      </c>
      <c r="D46" s="153">
        <v>41593</v>
      </c>
      <c r="E46" s="208" t="s">
        <v>1770</v>
      </c>
    </row>
    <row r="47" spans="1:5" ht="70.5" customHeight="1" x14ac:dyDescent="0.2">
      <c r="A47" s="200">
        <v>890905211</v>
      </c>
      <c r="B47" s="201" t="s">
        <v>1775</v>
      </c>
      <c r="C47" s="202">
        <v>4600051467</v>
      </c>
      <c r="D47" s="153">
        <v>41593</v>
      </c>
      <c r="E47" s="208" t="s">
        <v>1770</v>
      </c>
    </row>
    <row r="48" spans="1:5" ht="70.5" customHeight="1" x14ac:dyDescent="0.2">
      <c r="A48" s="200">
        <v>890905211</v>
      </c>
      <c r="B48" s="201" t="s">
        <v>1775</v>
      </c>
      <c r="C48" s="202">
        <v>4600051468</v>
      </c>
      <c r="D48" s="153">
        <v>41593</v>
      </c>
      <c r="E48" s="208" t="s">
        <v>1770</v>
      </c>
    </row>
    <row r="49" spans="1:5" ht="70.5" customHeight="1" x14ac:dyDescent="0.2">
      <c r="A49" s="200">
        <v>890905211</v>
      </c>
      <c r="B49" s="201" t="s">
        <v>1775</v>
      </c>
      <c r="C49" s="202" t="s">
        <v>465</v>
      </c>
      <c r="D49" s="153">
        <v>41593</v>
      </c>
      <c r="E49" s="208" t="s">
        <v>1770</v>
      </c>
    </row>
    <row r="50" spans="1:5" ht="70.5" customHeight="1" x14ac:dyDescent="0.2">
      <c r="A50" s="200">
        <v>890905211</v>
      </c>
      <c r="B50" s="201" t="s">
        <v>1775</v>
      </c>
      <c r="C50" s="202">
        <v>4600051471</v>
      </c>
      <c r="D50" s="153">
        <v>41593</v>
      </c>
      <c r="E50" s="208" t="s">
        <v>1770</v>
      </c>
    </row>
    <row r="51" spans="1:5" ht="70.5" customHeight="1" x14ac:dyDescent="0.2">
      <c r="A51" s="200">
        <v>890905211</v>
      </c>
      <c r="B51" s="201" t="s">
        <v>1775</v>
      </c>
      <c r="C51" s="202">
        <v>4600051472</v>
      </c>
      <c r="D51" s="153">
        <v>41593</v>
      </c>
      <c r="E51" s="208" t="s">
        <v>1770</v>
      </c>
    </row>
    <row r="52" spans="1:5" ht="70.5" customHeight="1" x14ac:dyDescent="0.2">
      <c r="A52" s="200">
        <v>890905211</v>
      </c>
      <c r="B52" s="201" t="s">
        <v>1775</v>
      </c>
      <c r="C52" s="202">
        <v>4600051473</v>
      </c>
      <c r="D52" s="153">
        <v>41593</v>
      </c>
      <c r="E52" s="208" t="s">
        <v>1770</v>
      </c>
    </row>
    <row r="53" spans="1:5" ht="70.5" customHeight="1" x14ac:dyDescent="0.2">
      <c r="A53" s="200">
        <v>890905211</v>
      </c>
      <c r="B53" s="201" t="s">
        <v>1775</v>
      </c>
      <c r="C53" s="202" t="s">
        <v>470</v>
      </c>
      <c r="D53" s="153">
        <v>41593</v>
      </c>
      <c r="E53" s="208" t="s">
        <v>1770</v>
      </c>
    </row>
    <row r="54" spans="1:5" ht="70.5" customHeight="1" x14ac:dyDescent="0.2">
      <c r="A54" s="200">
        <v>890905211</v>
      </c>
      <c r="B54" s="201" t="s">
        <v>1775</v>
      </c>
      <c r="C54" s="202">
        <v>4600051492</v>
      </c>
      <c r="D54" s="153">
        <v>41597</v>
      </c>
      <c r="E54" s="208" t="s">
        <v>1770</v>
      </c>
    </row>
    <row r="55" spans="1:5" ht="70.5" customHeight="1" x14ac:dyDescent="0.2">
      <c r="A55" s="200">
        <v>890905211</v>
      </c>
      <c r="B55" s="201" t="s">
        <v>1775</v>
      </c>
      <c r="C55" s="202" t="s">
        <v>480</v>
      </c>
      <c r="D55" s="153">
        <v>41597</v>
      </c>
      <c r="E55" s="208" t="s">
        <v>1770</v>
      </c>
    </row>
    <row r="56" spans="1:5" ht="70.5" customHeight="1" x14ac:dyDescent="0.2">
      <c r="A56" s="200">
        <v>890905211</v>
      </c>
      <c r="B56" s="201" t="s">
        <v>1775</v>
      </c>
      <c r="C56" s="202" t="s">
        <v>481</v>
      </c>
      <c r="D56" s="153">
        <v>41597</v>
      </c>
      <c r="E56" s="208" t="s">
        <v>1770</v>
      </c>
    </row>
    <row r="57" spans="1:5" ht="70.5" customHeight="1" x14ac:dyDescent="0.2">
      <c r="A57" s="200">
        <v>890905211</v>
      </c>
      <c r="B57" s="201" t="s">
        <v>1775</v>
      </c>
      <c r="C57" s="202" t="s">
        <v>482</v>
      </c>
      <c r="D57" s="153">
        <v>41597</v>
      </c>
      <c r="E57" s="208" t="s">
        <v>1770</v>
      </c>
    </row>
    <row r="58" spans="1:5" ht="70.5" customHeight="1" x14ac:dyDescent="0.2">
      <c r="A58" s="200">
        <v>890905211</v>
      </c>
      <c r="B58" s="201" t="s">
        <v>1775</v>
      </c>
      <c r="C58" s="202" t="s">
        <v>483</v>
      </c>
      <c r="D58" s="153">
        <v>41597</v>
      </c>
      <c r="E58" s="208" t="s">
        <v>1770</v>
      </c>
    </row>
    <row r="59" spans="1:5" ht="70.5" customHeight="1" x14ac:dyDescent="0.2">
      <c r="A59" s="200">
        <v>890905211</v>
      </c>
      <c r="B59" s="201" t="s">
        <v>1775</v>
      </c>
      <c r="C59" s="202" t="s">
        <v>484</v>
      </c>
      <c r="D59" s="153">
        <v>41597</v>
      </c>
      <c r="E59" s="208" t="s">
        <v>1770</v>
      </c>
    </row>
    <row r="60" spans="1:5" ht="70.5" customHeight="1" x14ac:dyDescent="0.2">
      <c r="A60" s="200">
        <v>890905211</v>
      </c>
      <c r="B60" s="201" t="s">
        <v>1775</v>
      </c>
      <c r="C60" s="202">
        <v>4600051498</v>
      </c>
      <c r="D60" s="153">
        <v>41597</v>
      </c>
      <c r="E60" s="208" t="s">
        <v>1770</v>
      </c>
    </row>
    <row r="61" spans="1:5" ht="70.5" customHeight="1" x14ac:dyDescent="0.2">
      <c r="A61" s="200">
        <v>890905211</v>
      </c>
      <c r="B61" s="201" t="s">
        <v>1775</v>
      </c>
      <c r="C61" s="202">
        <v>4600051499</v>
      </c>
      <c r="D61" s="153">
        <v>41597</v>
      </c>
      <c r="E61" s="208" t="s">
        <v>1770</v>
      </c>
    </row>
    <row r="62" spans="1:5" ht="70.5" customHeight="1" x14ac:dyDescent="0.2">
      <c r="A62" s="200">
        <v>890905211</v>
      </c>
      <c r="B62" s="201" t="s">
        <v>1775</v>
      </c>
      <c r="C62" s="202">
        <v>4600051500</v>
      </c>
      <c r="D62" s="153">
        <v>41597</v>
      </c>
      <c r="E62" s="208" t="s">
        <v>1770</v>
      </c>
    </row>
    <row r="63" spans="1:5" ht="70.5" customHeight="1" x14ac:dyDescent="0.2">
      <c r="A63" s="200">
        <v>890905211</v>
      </c>
      <c r="B63" s="201" t="s">
        <v>1775</v>
      </c>
      <c r="C63" s="202">
        <v>4600051510</v>
      </c>
      <c r="D63" s="153">
        <v>41598</v>
      </c>
      <c r="E63" s="208" t="s">
        <v>1770</v>
      </c>
    </row>
    <row r="64" spans="1:5" ht="70.5" customHeight="1" x14ac:dyDescent="0.2">
      <c r="A64" s="200">
        <v>890905211</v>
      </c>
      <c r="B64" s="201" t="s">
        <v>1775</v>
      </c>
      <c r="C64" s="202" t="s">
        <v>623</v>
      </c>
      <c r="D64" s="153">
        <v>41612</v>
      </c>
      <c r="E64" s="208" t="s">
        <v>1770</v>
      </c>
    </row>
    <row r="65" spans="1:5" ht="70.5" customHeight="1" x14ac:dyDescent="0.2">
      <c r="A65" s="200">
        <v>890905211</v>
      </c>
      <c r="B65" s="201" t="s">
        <v>1775</v>
      </c>
      <c r="C65" s="202" t="s">
        <v>626</v>
      </c>
      <c r="D65" s="153">
        <v>41612</v>
      </c>
      <c r="E65" s="208" t="s">
        <v>1770</v>
      </c>
    </row>
    <row r="66" spans="1:5" ht="70.5" customHeight="1" x14ac:dyDescent="0.2">
      <c r="A66" s="200">
        <v>890905211</v>
      </c>
      <c r="B66" s="201" t="s">
        <v>1775</v>
      </c>
      <c r="C66" s="202" t="s">
        <v>627</v>
      </c>
      <c r="D66" s="153">
        <v>41612</v>
      </c>
      <c r="E66" s="208" t="s">
        <v>1770</v>
      </c>
    </row>
    <row r="67" spans="1:5" ht="70.5" customHeight="1" x14ac:dyDescent="0.2">
      <c r="A67" s="200">
        <v>890905211</v>
      </c>
      <c r="B67" s="201" t="s">
        <v>1775</v>
      </c>
      <c r="C67" s="202" t="s">
        <v>628</v>
      </c>
      <c r="D67" s="153">
        <v>41612</v>
      </c>
      <c r="E67" s="208" t="s">
        <v>1770</v>
      </c>
    </row>
    <row r="68" spans="1:5" ht="70.5" customHeight="1" x14ac:dyDescent="0.2">
      <c r="A68" s="200">
        <v>890905211</v>
      </c>
      <c r="B68" s="201" t="s">
        <v>1775</v>
      </c>
      <c r="C68" s="202" t="s">
        <v>629</v>
      </c>
      <c r="D68" s="153">
        <v>41612</v>
      </c>
      <c r="E68" s="208" t="s">
        <v>1770</v>
      </c>
    </row>
    <row r="69" spans="1:5" ht="70.5" customHeight="1" x14ac:dyDescent="0.2">
      <c r="A69" s="200">
        <v>890905211</v>
      </c>
      <c r="B69" s="201" t="s">
        <v>1775</v>
      </c>
      <c r="C69" s="202" t="s">
        <v>630</v>
      </c>
      <c r="D69" s="153">
        <v>41612</v>
      </c>
      <c r="E69" s="208" t="s">
        <v>1770</v>
      </c>
    </row>
    <row r="70" spans="1:5" ht="70.5" customHeight="1" x14ac:dyDescent="0.2">
      <c r="A70" s="200">
        <v>890905211</v>
      </c>
      <c r="B70" s="201" t="s">
        <v>1775</v>
      </c>
      <c r="C70" s="202" t="s">
        <v>633</v>
      </c>
      <c r="D70" s="153">
        <v>41612</v>
      </c>
      <c r="E70" s="208" t="s">
        <v>1770</v>
      </c>
    </row>
    <row r="71" spans="1:5" ht="70.5" customHeight="1" x14ac:dyDescent="0.2">
      <c r="A71" s="200">
        <v>890905211</v>
      </c>
      <c r="B71" s="201" t="s">
        <v>1775</v>
      </c>
      <c r="C71" s="202">
        <v>4600051797</v>
      </c>
      <c r="D71" s="153">
        <v>41617</v>
      </c>
      <c r="E71" s="208" t="s">
        <v>1770</v>
      </c>
    </row>
    <row r="72" spans="1:5" ht="70.5" customHeight="1" x14ac:dyDescent="0.2">
      <c r="A72" s="200">
        <v>890905211</v>
      </c>
      <c r="B72" s="201" t="s">
        <v>1775</v>
      </c>
      <c r="C72" s="202">
        <v>4600051798</v>
      </c>
      <c r="D72" s="153">
        <v>41617</v>
      </c>
      <c r="E72" s="208" t="s">
        <v>1770</v>
      </c>
    </row>
    <row r="73" spans="1:5" ht="70.5" customHeight="1" x14ac:dyDescent="0.2">
      <c r="A73" s="200">
        <v>890905211</v>
      </c>
      <c r="B73" s="201" t="s">
        <v>1775</v>
      </c>
      <c r="C73" s="202">
        <v>4600051799</v>
      </c>
      <c r="D73" s="153">
        <v>41617</v>
      </c>
      <c r="E73" s="208" t="s">
        <v>1770</v>
      </c>
    </row>
    <row r="74" spans="1:5" ht="70.5" customHeight="1" x14ac:dyDescent="0.2">
      <c r="A74" s="200">
        <v>890905211</v>
      </c>
      <c r="B74" s="201" t="s">
        <v>1775</v>
      </c>
      <c r="C74" s="202">
        <v>4600051800</v>
      </c>
      <c r="D74" s="153">
        <v>41617</v>
      </c>
      <c r="E74" s="208" t="s">
        <v>1770</v>
      </c>
    </row>
    <row r="75" spans="1:5" ht="70.5" customHeight="1" x14ac:dyDescent="0.2">
      <c r="A75" s="200">
        <v>890905211</v>
      </c>
      <c r="B75" s="201" t="s">
        <v>1775</v>
      </c>
      <c r="C75" s="202">
        <v>4600051801</v>
      </c>
      <c r="D75" s="153">
        <v>41617</v>
      </c>
      <c r="E75" s="208" t="s">
        <v>1770</v>
      </c>
    </row>
    <row r="76" spans="1:5" ht="70.5" customHeight="1" x14ac:dyDescent="0.2">
      <c r="A76" s="200">
        <v>890905211</v>
      </c>
      <c r="B76" s="201" t="s">
        <v>1775</v>
      </c>
      <c r="C76" s="202">
        <v>4600051802</v>
      </c>
      <c r="D76" s="153">
        <v>41617</v>
      </c>
      <c r="E76" s="208" t="s">
        <v>1770</v>
      </c>
    </row>
    <row r="77" spans="1:5" ht="70.5" customHeight="1" x14ac:dyDescent="0.2">
      <c r="A77" s="200">
        <v>890905211</v>
      </c>
      <c r="B77" s="201" t="s">
        <v>1775</v>
      </c>
      <c r="C77" s="202" t="s">
        <v>657</v>
      </c>
      <c r="D77" s="153">
        <v>41617</v>
      </c>
      <c r="E77" s="208" t="s">
        <v>1770</v>
      </c>
    </row>
    <row r="78" spans="1:5" ht="70.5" customHeight="1" x14ac:dyDescent="0.2">
      <c r="A78" s="200">
        <v>890905211</v>
      </c>
      <c r="B78" s="201" t="s">
        <v>1775</v>
      </c>
      <c r="C78" s="202">
        <v>4600051804</v>
      </c>
      <c r="D78" s="153">
        <v>41617</v>
      </c>
      <c r="E78" s="208" t="s">
        <v>1770</v>
      </c>
    </row>
    <row r="79" spans="1:5" ht="70.5" customHeight="1" x14ac:dyDescent="0.2">
      <c r="A79" s="200">
        <v>890905211</v>
      </c>
      <c r="B79" s="201" t="s">
        <v>1775</v>
      </c>
      <c r="C79" s="202">
        <v>4600051825</v>
      </c>
      <c r="D79" s="153">
        <v>41619</v>
      </c>
      <c r="E79" s="208" t="s">
        <v>1770</v>
      </c>
    </row>
    <row r="80" spans="1:5" ht="70.5" customHeight="1" x14ac:dyDescent="0.2">
      <c r="A80" s="200">
        <v>890905211</v>
      </c>
      <c r="B80" s="201" t="s">
        <v>1775</v>
      </c>
      <c r="C80" s="204">
        <v>4600051913</v>
      </c>
      <c r="D80" s="203">
        <v>41631</v>
      </c>
      <c r="E80" s="208" t="s">
        <v>1770</v>
      </c>
    </row>
    <row r="81" spans="1:5" ht="61.5" customHeight="1" x14ac:dyDescent="0.2">
      <c r="A81" s="200">
        <v>890905211</v>
      </c>
      <c r="B81" s="201" t="s">
        <v>1775</v>
      </c>
      <c r="C81" s="205">
        <v>4600051910</v>
      </c>
      <c r="D81" s="153">
        <v>41631</v>
      </c>
      <c r="E81" s="208" t="s">
        <v>1771</v>
      </c>
    </row>
    <row r="82" spans="1:5" ht="78.75" x14ac:dyDescent="0.2">
      <c r="A82" s="200">
        <v>890905211</v>
      </c>
      <c r="B82" s="201" t="s">
        <v>1775</v>
      </c>
      <c r="C82" s="152" t="s">
        <v>390</v>
      </c>
      <c r="D82" s="153">
        <v>41586</v>
      </c>
      <c r="E82" s="233" t="s">
        <v>1796</v>
      </c>
    </row>
    <row r="83" spans="1:5" ht="78.75" x14ac:dyDescent="0.2">
      <c r="A83" s="200">
        <v>890905211</v>
      </c>
      <c r="B83" s="201" t="s">
        <v>1775</v>
      </c>
      <c r="C83" s="152" t="s">
        <v>547</v>
      </c>
      <c r="D83" s="153">
        <v>41614</v>
      </c>
      <c r="E83" s="233" t="s">
        <v>1796</v>
      </c>
    </row>
    <row r="84" spans="1:5" ht="78.75" x14ac:dyDescent="0.2">
      <c r="A84" s="200">
        <v>890905211</v>
      </c>
      <c r="B84" s="201" t="s">
        <v>1775</v>
      </c>
      <c r="C84" s="152" t="s">
        <v>513</v>
      </c>
      <c r="D84" s="153">
        <v>41610</v>
      </c>
      <c r="E84" s="233" t="s">
        <v>1797</v>
      </c>
    </row>
    <row r="85" spans="1:5" ht="78.75" x14ac:dyDescent="0.2">
      <c r="A85" s="200">
        <v>890905211</v>
      </c>
      <c r="B85" s="201" t="s">
        <v>1775</v>
      </c>
      <c r="C85" s="152" t="s">
        <v>519</v>
      </c>
      <c r="D85" s="153">
        <v>41611</v>
      </c>
      <c r="E85" s="233" t="s">
        <v>1798</v>
      </c>
    </row>
    <row r="86" spans="1:5" ht="78.75" x14ac:dyDescent="0.2">
      <c r="A86" s="200">
        <v>890905211</v>
      </c>
      <c r="B86" s="201" t="s">
        <v>1775</v>
      </c>
      <c r="C86" s="152" t="s">
        <v>520</v>
      </c>
      <c r="D86" s="153">
        <v>41599</v>
      </c>
      <c r="E86" s="233" t="s">
        <v>1799</v>
      </c>
    </row>
    <row r="87" spans="1:5" ht="78.75" x14ac:dyDescent="0.2">
      <c r="A87" s="200">
        <v>890905211</v>
      </c>
      <c r="B87" s="201" t="s">
        <v>1775</v>
      </c>
      <c r="C87" s="152" t="s">
        <v>521</v>
      </c>
      <c r="D87" s="153">
        <v>41611</v>
      </c>
      <c r="E87" s="233" t="s">
        <v>1796</v>
      </c>
    </row>
    <row r="88" spans="1:5" ht="78.75" x14ac:dyDescent="0.2">
      <c r="A88" s="200">
        <v>890905211</v>
      </c>
      <c r="B88" s="201" t="s">
        <v>1775</v>
      </c>
      <c r="C88" s="152" t="s">
        <v>522</v>
      </c>
      <c r="D88" s="153">
        <v>41611</v>
      </c>
      <c r="E88" s="233" t="s">
        <v>1796</v>
      </c>
    </row>
    <row r="89" spans="1:5" ht="78.75" x14ac:dyDescent="0.2">
      <c r="A89" s="200">
        <v>890905211</v>
      </c>
      <c r="B89" s="201" t="s">
        <v>1775</v>
      </c>
      <c r="C89" s="152" t="s">
        <v>523</v>
      </c>
      <c r="D89" s="153">
        <v>41611</v>
      </c>
      <c r="E89" s="233" t="s">
        <v>1798</v>
      </c>
    </row>
    <row r="90" spans="1:5" ht="78.75" x14ac:dyDescent="0.2">
      <c r="A90" s="200">
        <v>890905211</v>
      </c>
      <c r="B90" s="201" t="s">
        <v>1775</v>
      </c>
      <c r="C90" s="152" t="s">
        <v>524</v>
      </c>
      <c r="D90" s="153">
        <v>41612</v>
      </c>
      <c r="E90" s="233" t="s">
        <v>1796</v>
      </c>
    </row>
    <row r="91" spans="1:5" ht="67.5" x14ac:dyDescent="0.2">
      <c r="A91" s="200">
        <v>890905211</v>
      </c>
      <c r="B91" s="201" t="s">
        <v>1775</v>
      </c>
      <c r="C91" s="152" t="s">
        <v>532</v>
      </c>
      <c r="D91" s="153">
        <v>41613</v>
      </c>
      <c r="E91" s="233" t="s">
        <v>1801</v>
      </c>
    </row>
    <row r="92" spans="1:5" ht="67.5" x14ac:dyDescent="0.2">
      <c r="A92" s="200">
        <v>890905211</v>
      </c>
      <c r="B92" s="201" t="s">
        <v>1775</v>
      </c>
      <c r="C92" s="152" t="s">
        <v>533</v>
      </c>
      <c r="D92" s="153">
        <v>41614</v>
      </c>
      <c r="E92" s="233" t="s">
        <v>1800</v>
      </c>
    </row>
    <row r="93" spans="1:5" ht="67.5" x14ac:dyDescent="0.2">
      <c r="A93" s="200">
        <v>890905211</v>
      </c>
      <c r="B93" s="201" t="s">
        <v>1775</v>
      </c>
      <c r="C93" s="152" t="s">
        <v>534</v>
      </c>
      <c r="D93" s="153">
        <v>41613</v>
      </c>
      <c r="E93" s="233" t="s">
        <v>1801</v>
      </c>
    </row>
    <row r="94" spans="1:5" ht="67.5" x14ac:dyDescent="0.2">
      <c r="A94" s="200">
        <v>890905211</v>
      </c>
      <c r="B94" s="201" t="s">
        <v>1775</v>
      </c>
      <c r="C94" s="152" t="s">
        <v>514</v>
      </c>
      <c r="D94" s="153">
        <v>41613</v>
      </c>
      <c r="E94" s="233" t="s">
        <v>1801</v>
      </c>
    </row>
    <row r="95" spans="1:5" ht="67.5" x14ac:dyDescent="0.2">
      <c r="A95" s="200">
        <v>890905211</v>
      </c>
      <c r="B95" s="201" t="s">
        <v>1775</v>
      </c>
      <c r="C95" s="152" t="s">
        <v>515</v>
      </c>
      <c r="D95" s="153">
        <v>41612</v>
      </c>
      <c r="E95" s="233" t="s">
        <v>1801</v>
      </c>
    </row>
    <row r="96" spans="1:5" ht="67.5" x14ac:dyDescent="0.2">
      <c r="A96" s="200">
        <v>890905211</v>
      </c>
      <c r="B96" s="201" t="s">
        <v>1775</v>
      </c>
      <c r="C96" s="152" t="s">
        <v>516</v>
      </c>
      <c r="D96" s="153">
        <v>41611</v>
      </c>
      <c r="E96" s="233" t="s">
        <v>1800</v>
      </c>
    </row>
    <row r="97" spans="1:8" ht="56.25" x14ac:dyDescent="0.2">
      <c r="A97" s="200">
        <v>890905211</v>
      </c>
      <c r="B97" s="201" t="s">
        <v>1775</v>
      </c>
      <c r="C97" s="152" t="s">
        <v>580</v>
      </c>
      <c r="D97" s="153">
        <v>41607</v>
      </c>
      <c r="E97" s="233" t="s">
        <v>1802</v>
      </c>
    </row>
    <row r="98" spans="1:8" ht="56.25" x14ac:dyDescent="0.2">
      <c r="A98" s="200">
        <v>890905211</v>
      </c>
      <c r="B98" s="201" t="s">
        <v>1775</v>
      </c>
      <c r="C98" s="152" t="s">
        <v>581</v>
      </c>
      <c r="D98" s="153">
        <v>41607</v>
      </c>
      <c r="E98" s="233" t="s">
        <v>1802</v>
      </c>
    </row>
    <row r="99" spans="1:8" ht="56.25" x14ac:dyDescent="0.2">
      <c r="A99" s="200">
        <v>890905211</v>
      </c>
      <c r="B99" s="201" t="s">
        <v>1775</v>
      </c>
      <c r="C99" s="152" t="s">
        <v>660</v>
      </c>
      <c r="D99" s="153">
        <v>41621</v>
      </c>
      <c r="E99" s="233" t="s">
        <v>1795</v>
      </c>
    </row>
    <row r="100" spans="1:8" ht="56.25" x14ac:dyDescent="0.2">
      <c r="A100" s="200">
        <v>890905211</v>
      </c>
      <c r="B100" s="201" t="s">
        <v>1775</v>
      </c>
      <c r="C100" s="152" t="s">
        <v>673</v>
      </c>
      <c r="D100" s="153">
        <v>41621</v>
      </c>
      <c r="E100" s="233" t="s">
        <v>1795</v>
      </c>
      <c r="H100" s="199" t="s">
        <v>132</v>
      </c>
    </row>
    <row r="101" spans="1:8" ht="60" customHeight="1" x14ac:dyDescent="0.2">
      <c r="A101" s="200">
        <v>890905211</v>
      </c>
      <c r="B101" s="201" t="s">
        <v>1775</v>
      </c>
      <c r="C101" s="152" t="s">
        <v>582</v>
      </c>
      <c r="D101" s="153">
        <v>41610</v>
      </c>
      <c r="E101" s="233" t="s">
        <v>1784</v>
      </c>
    </row>
    <row r="102" spans="1:8" ht="60.75" customHeight="1" x14ac:dyDescent="0.2">
      <c r="A102" s="200">
        <v>890905211</v>
      </c>
      <c r="B102" s="201" t="s">
        <v>1775</v>
      </c>
      <c r="C102" s="152" t="s">
        <v>659</v>
      </c>
      <c r="D102" s="153">
        <v>41617</v>
      </c>
      <c r="E102" s="233" t="s">
        <v>1785</v>
      </c>
    </row>
    <row r="103" spans="1:8" ht="45" x14ac:dyDescent="0.2">
      <c r="A103" s="200">
        <v>890905211</v>
      </c>
      <c r="B103" s="201" t="s">
        <v>1775</v>
      </c>
      <c r="C103" s="152" t="s">
        <v>661</v>
      </c>
      <c r="D103" s="153">
        <v>41618</v>
      </c>
      <c r="E103" s="233" t="s">
        <v>1786</v>
      </c>
    </row>
    <row r="104" spans="1:8" ht="45" x14ac:dyDescent="0.2">
      <c r="A104" s="200">
        <v>890905211</v>
      </c>
      <c r="B104" s="201" t="s">
        <v>1775</v>
      </c>
      <c r="C104" s="152" t="s">
        <v>665</v>
      </c>
      <c r="D104" s="153">
        <v>41619</v>
      </c>
      <c r="E104" s="233" t="s">
        <v>1787</v>
      </c>
    </row>
    <row r="105" spans="1:8" ht="45" x14ac:dyDescent="0.2">
      <c r="A105" s="200">
        <v>890905211</v>
      </c>
      <c r="B105" s="201" t="s">
        <v>1775</v>
      </c>
      <c r="C105" s="152" t="s">
        <v>666</v>
      </c>
      <c r="D105" s="153">
        <v>41619</v>
      </c>
      <c r="E105" s="233" t="s">
        <v>1786</v>
      </c>
    </row>
    <row r="106" spans="1:8" ht="66" customHeight="1" x14ac:dyDescent="0.2">
      <c r="A106" s="200">
        <v>890905211</v>
      </c>
      <c r="B106" s="201" t="s">
        <v>1775</v>
      </c>
      <c r="C106" s="152" t="s">
        <v>677</v>
      </c>
      <c r="D106" s="153">
        <v>41621</v>
      </c>
      <c r="E106" s="233" t="s">
        <v>1788</v>
      </c>
    </row>
    <row r="107" spans="1:8" ht="61.5" customHeight="1" x14ac:dyDescent="0.2">
      <c r="A107" s="200">
        <v>890905211</v>
      </c>
      <c r="B107" s="201" t="s">
        <v>1775</v>
      </c>
      <c r="C107" s="152" t="s">
        <v>686</v>
      </c>
      <c r="D107" s="153">
        <v>41625</v>
      </c>
      <c r="E107" s="233" t="s">
        <v>1788</v>
      </c>
    </row>
    <row r="108" spans="1:8" ht="128.25" customHeight="1" x14ac:dyDescent="0.2">
      <c r="A108" s="200">
        <v>890905211</v>
      </c>
      <c r="B108" s="201" t="s">
        <v>1775</v>
      </c>
      <c r="C108" s="152" t="s">
        <v>1476</v>
      </c>
      <c r="D108" s="153">
        <v>41627</v>
      </c>
      <c r="E108" s="261" t="s">
        <v>1794</v>
      </c>
    </row>
    <row r="109" spans="1:8" ht="96" customHeight="1" x14ac:dyDescent="0.2">
      <c r="A109" s="200">
        <v>890905211</v>
      </c>
      <c r="B109" s="201" t="s">
        <v>1775</v>
      </c>
      <c r="C109" s="152" t="s">
        <v>1478</v>
      </c>
      <c r="D109" s="153">
        <v>41627</v>
      </c>
      <c r="E109" s="261" t="s">
        <v>1789</v>
      </c>
    </row>
    <row r="110" spans="1:8" ht="56.25" customHeight="1" x14ac:dyDescent="0.2">
      <c r="A110" s="200">
        <v>890905211</v>
      </c>
      <c r="B110" s="201" t="s">
        <v>1775</v>
      </c>
      <c r="C110" s="152" t="s">
        <v>1479</v>
      </c>
      <c r="D110" s="153">
        <v>41628</v>
      </c>
      <c r="E110" s="261" t="s">
        <v>1792</v>
      </c>
    </row>
    <row r="111" spans="1:8" ht="48.75" customHeight="1" x14ac:dyDescent="0.2">
      <c r="A111" s="200">
        <v>890905211</v>
      </c>
      <c r="B111" s="201" t="s">
        <v>1775</v>
      </c>
      <c r="C111" s="152" t="s">
        <v>1481</v>
      </c>
      <c r="D111" s="153">
        <v>41628</v>
      </c>
      <c r="E111" s="261" t="s">
        <v>1793</v>
      </c>
    </row>
    <row r="112" spans="1:8" ht="126" customHeight="1" x14ac:dyDescent="0.2">
      <c r="A112" s="200">
        <v>890905211</v>
      </c>
      <c r="B112" s="201" t="s">
        <v>1775</v>
      </c>
      <c r="C112" s="152" t="s">
        <v>622</v>
      </c>
      <c r="D112" s="153">
        <v>41612</v>
      </c>
      <c r="E112" s="261" t="s">
        <v>1790</v>
      </c>
    </row>
    <row r="113" spans="1:5" ht="92.25" customHeight="1" x14ac:dyDescent="0.2">
      <c r="A113" s="200">
        <v>890905211</v>
      </c>
      <c r="B113" s="201" t="s">
        <v>1775</v>
      </c>
      <c r="C113" s="152" t="s">
        <v>1539</v>
      </c>
      <c r="D113" s="153">
        <v>41634</v>
      </c>
      <c r="E113" s="261" t="s">
        <v>1791</v>
      </c>
    </row>
    <row r="114" spans="1:5" ht="60" customHeight="1" x14ac:dyDescent="0.2">
      <c r="A114" s="200">
        <v>890905211</v>
      </c>
      <c r="B114" s="201" t="s">
        <v>1775</v>
      </c>
      <c r="C114" s="152" t="s">
        <v>383</v>
      </c>
      <c r="D114" s="153">
        <v>41586</v>
      </c>
      <c r="E114" s="261" t="s">
        <v>1803</v>
      </c>
    </row>
  </sheetData>
  <mergeCells count="1">
    <mergeCell ref="A1:E1"/>
  </mergeCells>
  <pageMargins left="0.7" right="0.7" top="0.75" bottom="0.75" header="0.3" footer="0.3"/>
  <pageSetup scale="89"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FORMATO 20.1 </vt:lpstr>
      <vt:lpstr>Complementos </vt:lpstr>
      <vt:lpstr>Observaciones</vt:lpstr>
      <vt:lpstr>F 20.1 Prueba Noviembre -Dic</vt:lpstr>
      <vt:lpstr>Complemento Prueba</vt:lpstr>
      <vt:lpstr>Observaciones Prueba</vt:lpstr>
      <vt:lpstr>'Complemento Prueba'!Área_de_impresión</vt:lpstr>
      <vt:lpstr>'F 20.1 Prueba Noviembre -Dic'!Área_de_impresión</vt:lpstr>
      <vt:lpstr>'FORMATO 20.1 '!Área_de_impresión</vt:lpstr>
      <vt:lpstr>Observaciones!Área_de_impresión</vt:lpstr>
      <vt:lpstr>'Observaciones Prueba'!Área_de_impresión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Yovanny Ortega Osorio</dc:creator>
  <cp:lastModifiedBy>Juan Fernando Gallego Duque</cp:lastModifiedBy>
  <cp:lastPrinted>2014-01-09T00:09:24Z</cp:lastPrinted>
  <dcterms:created xsi:type="dcterms:W3CDTF">2012-09-03T18:38:26Z</dcterms:created>
  <dcterms:modified xsi:type="dcterms:W3CDTF">2014-04-25T04:32:33Z</dcterms:modified>
</cp:coreProperties>
</file>